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ro\Estadísticas\Transbank\Datos\Resultados\"/>
    </mc:Choice>
  </mc:AlternateContent>
  <bookViews>
    <workbookView xWindow="0" yWindow="0" windowWidth="20490" windowHeight="7155"/>
  </bookViews>
  <sheets>
    <sheet name="Regione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" i="3" l="1"/>
  <c r="AH6" i="3"/>
  <c r="AI6" i="3"/>
  <c r="AJ6" i="3"/>
  <c r="AK6" i="3"/>
  <c r="AG7" i="3"/>
  <c r="AH7" i="3"/>
  <c r="AI7" i="3"/>
  <c r="AJ7" i="3"/>
  <c r="AK7" i="3"/>
  <c r="AG8" i="3"/>
  <c r="AH8" i="3"/>
  <c r="AI8" i="3"/>
  <c r="AJ8" i="3"/>
  <c r="AK8" i="3"/>
  <c r="AG9" i="3"/>
  <c r="AH9" i="3"/>
  <c r="AI9" i="3"/>
  <c r="AJ9" i="3"/>
  <c r="AK9" i="3"/>
  <c r="AG10" i="3"/>
  <c r="AH10" i="3"/>
  <c r="AI10" i="3"/>
  <c r="AJ10" i="3"/>
  <c r="AK10" i="3"/>
  <c r="AG11" i="3"/>
  <c r="AH11" i="3"/>
  <c r="AI11" i="3"/>
  <c r="AJ11" i="3"/>
  <c r="AK11" i="3"/>
  <c r="AG12" i="3"/>
  <c r="AH12" i="3"/>
  <c r="AI12" i="3"/>
  <c r="AJ12" i="3"/>
  <c r="AK12" i="3"/>
  <c r="AG13" i="3"/>
  <c r="AH13" i="3"/>
  <c r="AI13" i="3"/>
  <c r="AJ13" i="3"/>
  <c r="AK13" i="3"/>
  <c r="AG14" i="3"/>
  <c r="AH14" i="3"/>
  <c r="AI14" i="3"/>
  <c r="AJ14" i="3"/>
  <c r="AK14" i="3"/>
  <c r="AG15" i="3"/>
  <c r="AH15" i="3"/>
  <c r="AI15" i="3"/>
  <c r="AJ15" i="3"/>
  <c r="AK15" i="3"/>
  <c r="AG16" i="3"/>
  <c r="AH16" i="3"/>
  <c r="AI16" i="3"/>
  <c r="AJ16" i="3"/>
  <c r="AK16" i="3"/>
  <c r="AG17" i="3"/>
  <c r="AH17" i="3"/>
  <c r="AI17" i="3"/>
  <c r="AJ17" i="3"/>
  <c r="AK17" i="3"/>
  <c r="AG18" i="3"/>
  <c r="AH18" i="3"/>
  <c r="AI18" i="3"/>
  <c r="AJ18" i="3"/>
  <c r="AK18" i="3"/>
  <c r="AG19" i="3"/>
  <c r="AH19" i="3"/>
  <c r="AI19" i="3"/>
  <c r="AJ19" i="3"/>
  <c r="AK19" i="3"/>
  <c r="AG20" i="3"/>
  <c r="AH20" i="3"/>
  <c r="AI20" i="3"/>
  <c r="AJ20" i="3"/>
  <c r="AK20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6" i="3"/>
  <c r="Y6" i="3"/>
  <c r="Z6" i="3"/>
  <c r="AA6" i="3"/>
  <c r="AB6" i="3"/>
  <c r="AC6" i="3"/>
  <c r="Y7" i="3"/>
  <c r="Z7" i="3"/>
  <c r="AA7" i="3"/>
  <c r="AB7" i="3"/>
  <c r="AC7" i="3"/>
  <c r="Y8" i="3"/>
  <c r="Z8" i="3"/>
  <c r="AA8" i="3"/>
  <c r="AB8" i="3"/>
  <c r="AC8" i="3"/>
  <c r="Y9" i="3"/>
  <c r="Z9" i="3"/>
  <c r="AA9" i="3"/>
  <c r="AB9" i="3"/>
  <c r="AC9" i="3"/>
  <c r="Y10" i="3"/>
  <c r="Z10" i="3"/>
  <c r="AA10" i="3"/>
  <c r="AB10" i="3"/>
  <c r="AC10" i="3"/>
  <c r="Y11" i="3"/>
  <c r="Z11" i="3"/>
  <c r="AA11" i="3"/>
  <c r="AB11" i="3"/>
  <c r="AC11" i="3"/>
  <c r="Y12" i="3"/>
  <c r="Z12" i="3"/>
  <c r="AA12" i="3"/>
  <c r="AB12" i="3"/>
  <c r="AC12" i="3"/>
  <c r="Y13" i="3"/>
  <c r="Z13" i="3"/>
  <c r="AA13" i="3"/>
  <c r="AB13" i="3"/>
  <c r="AC13" i="3"/>
  <c r="Y14" i="3"/>
  <c r="Z14" i="3"/>
  <c r="AA14" i="3"/>
  <c r="AB14" i="3"/>
  <c r="AC14" i="3"/>
  <c r="Y15" i="3"/>
  <c r="Z15" i="3"/>
  <c r="AA15" i="3"/>
  <c r="AB15" i="3"/>
  <c r="AC15" i="3"/>
  <c r="Y16" i="3"/>
  <c r="Z16" i="3"/>
  <c r="AA16" i="3"/>
  <c r="AB16" i="3"/>
  <c r="AC16" i="3"/>
  <c r="Y17" i="3"/>
  <c r="Z17" i="3"/>
  <c r="AA17" i="3"/>
  <c r="AB17" i="3"/>
  <c r="AC17" i="3"/>
  <c r="Y18" i="3"/>
  <c r="Z18" i="3"/>
  <c r="AA18" i="3"/>
  <c r="AB18" i="3"/>
  <c r="AC18" i="3"/>
  <c r="Y19" i="3"/>
  <c r="Z19" i="3"/>
  <c r="AA19" i="3"/>
  <c r="AB19" i="3"/>
  <c r="AC19" i="3"/>
  <c r="Y20" i="3"/>
  <c r="Z20" i="3"/>
  <c r="AA20" i="3"/>
  <c r="AB20" i="3"/>
  <c r="AC20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6" i="3"/>
  <c r="C21" i="3" l="1"/>
  <c r="D21" i="3"/>
  <c r="E21" i="3"/>
  <c r="F21" i="3"/>
  <c r="G21" i="3"/>
  <c r="I21" i="3"/>
  <c r="J21" i="3"/>
  <c r="K21" i="3"/>
  <c r="L21" i="3"/>
  <c r="M21" i="3"/>
  <c r="N21" i="3"/>
  <c r="P21" i="3"/>
  <c r="Q21" i="3"/>
  <c r="R21" i="3"/>
  <c r="S21" i="3"/>
  <c r="T21" i="3"/>
  <c r="U21" i="3"/>
  <c r="B21" i="3"/>
  <c r="H8" i="3"/>
  <c r="H9" i="3"/>
  <c r="H10" i="3"/>
  <c r="H11" i="3"/>
  <c r="H12" i="3"/>
  <c r="H13" i="3"/>
  <c r="H14" i="3"/>
  <c r="H15" i="3"/>
  <c r="H17" i="3"/>
  <c r="H18" i="3"/>
  <c r="H19" i="3"/>
  <c r="H20" i="3"/>
  <c r="H16" i="3"/>
  <c r="H6" i="3"/>
  <c r="O7" i="3"/>
  <c r="O8" i="3"/>
  <c r="O9" i="3"/>
  <c r="O10" i="3"/>
  <c r="O11" i="3"/>
  <c r="O12" i="3"/>
  <c r="O13" i="3"/>
  <c r="O14" i="3"/>
  <c r="O15" i="3"/>
  <c r="O17" i="3"/>
  <c r="O18" i="3"/>
  <c r="O19" i="3"/>
  <c r="O20" i="3"/>
  <c r="O16" i="3"/>
  <c r="O6" i="3"/>
  <c r="V7" i="3"/>
  <c r="V8" i="3"/>
  <c r="V9" i="3"/>
  <c r="V10" i="3"/>
  <c r="V11" i="3"/>
  <c r="V12" i="3"/>
  <c r="V13" i="3"/>
  <c r="V14" i="3"/>
  <c r="V15" i="3"/>
  <c r="V17" i="3"/>
  <c r="V18" i="3"/>
  <c r="V19" i="3"/>
  <c r="V20" i="3"/>
  <c r="V16" i="3"/>
  <c r="V6" i="3"/>
  <c r="H7" i="3"/>
  <c r="V21" i="3" l="1"/>
  <c r="AL16" i="3"/>
  <c r="AD16" i="3"/>
  <c r="AL19" i="3"/>
  <c r="AD19" i="3"/>
  <c r="AL17" i="3"/>
  <c r="AD17" i="3"/>
  <c r="AL14" i="3"/>
  <c r="AD14" i="3"/>
  <c r="AL12" i="3"/>
  <c r="AD12" i="3"/>
  <c r="AL10" i="3"/>
  <c r="AD10" i="3"/>
  <c r="AL8" i="3"/>
  <c r="AD8" i="3"/>
  <c r="AJ21" i="3"/>
  <c r="AB21" i="3"/>
  <c r="AH21" i="3"/>
  <c r="Z21" i="3"/>
  <c r="AF21" i="3"/>
  <c r="X21" i="3"/>
  <c r="AL6" i="3"/>
  <c r="AD6" i="3"/>
  <c r="AL20" i="3"/>
  <c r="AD20" i="3"/>
  <c r="AL18" i="3"/>
  <c r="AD18" i="3"/>
  <c r="AL15" i="3"/>
  <c r="AD15" i="3"/>
  <c r="AL13" i="3"/>
  <c r="AD13" i="3"/>
  <c r="AL11" i="3"/>
  <c r="AD11" i="3"/>
  <c r="AL9" i="3"/>
  <c r="AD9" i="3"/>
  <c r="AL7" i="3"/>
  <c r="AD7" i="3"/>
  <c r="AK21" i="3"/>
  <c r="AC21" i="3"/>
  <c r="AI21" i="3"/>
  <c r="AA21" i="3"/>
  <c r="AG21" i="3"/>
  <c r="Y21" i="3"/>
  <c r="H21" i="3"/>
  <c r="O21" i="3"/>
  <c r="AL21" i="3" l="1"/>
  <c r="AD21" i="3"/>
</calcChain>
</file>

<file path=xl/sharedStrings.xml><?xml version="1.0" encoding="utf-8"?>
<sst xmlns="http://schemas.openxmlformats.org/spreadsheetml/2006/main" count="62" uniqueCount="36">
  <si>
    <t>Enero</t>
  </si>
  <si>
    <t>Febrero</t>
  </si>
  <si>
    <t>Marzo</t>
  </si>
  <si>
    <t>Abril</t>
  </si>
  <si>
    <t>Mayo</t>
  </si>
  <si>
    <t>Junio</t>
  </si>
  <si>
    <t>Región de Tarapacá</t>
  </si>
  <si>
    <t>Región de Antofagasta</t>
  </si>
  <si>
    <t>Región de Atacama</t>
  </si>
  <si>
    <t>Región de Coquimbo</t>
  </si>
  <si>
    <t>Región de Valparaíso</t>
  </si>
  <si>
    <t>Región de O'higgins</t>
  </si>
  <si>
    <t>Región del Maule</t>
  </si>
  <si>
    <t>Región del Bío Bío</t>
  </si>
  <si>
    <t>Región de la Araucanía</t>
  </si>
  <si>
    <t>Región de los Lagos</t>
  </si>
  <si>
    <t>Región de Aysén</t>
  </si>
  <si>
    <t>Región de Magallanes</t>
  </si>
  <si>
    <t>Región Metropolitana</t>
  </si>
  <si>
    <t>Región de los Ríos</t>
  </si>
  <si>
    <t>Región de Arica y Parinacota</t>
  </si>
  <si>
    <t>Total</t>
  </si>
  <si>
    <t>Ene-Jun 2014</t>
  </si>
  <si>
    <t>Ene-Jun 2015</t>
  </si>
  <si>
    <t>Ene-Jun 2016</t>
  </si>
  <si>
    <t>TOTAL NACIONAL</t>
  </si>
  <si>
    <t>Fuente: Transbank</t>
  </si>
  <si>
    <t>Valores en UF</t>
  </si>
  <si>
    <t>Variación % mensual 2015/2014</t>
  </si>
  <si>
    <t>Variación % mensual 2016/2015</t>
  </si>
  <si>
    <t>Ene-Junio</t>
  </si>
  <si>
    <t>Total 2014</t>
  </si>
  <si>
    <t>Total 2015</t>
  </si>
  <si>
    <t>Total 2016</t>
  </si>
  <si>
    <t>Gasto con Tarjeta de Crédito Extranjera (GTTCE)</t>
  </si>
  <si>
    <t>REGIONES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</si>
</sst>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###.00"/>
    <numFmt numFmtId="165" formatCode="_-* #,##0_-;\-* #,##0_-;_-* &quot;-&quot;??_-;_-@_-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5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5" fillId="0" borderId="2" xfId="0" applyFont="1" applyBorder="1"/>
    <xf numFmtId="164" fontId="4" fillId="0" borderId="0" xfId="1" applyNumberFormat="1" applyFont="1" applyBorder="1" applyAlignment="1">
      <alignment horizontal="right" vertical="top"/>
    </xf>
    <xf numFmtId="0" fontId="5" fillId="0" borderId="0" xfId="0" applyFont="1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165" fontId="6" fillId="3" borderId="0" xfId="2" applyNumberFormat="1" applyFont="1" applyFill="1" applyBorder="1" applyAlignment="1">
      <alignment horizontal="right" vertical="top"/>
    </xf>
    <xf numFmtId="165" fontId="8" fillId="2" borderId="2" xfId="2" applyNumberFormat="1" applyFont="1" applyFill="1" applyBorder="1" applyAlignment="1">
      <alignment horizontal="right" vertical="top"/>
    </xf>
    <xf numFmtId="165" fontId="8" fillId="2" borderId="3" xfId="2" applyNumberFormat="1" applyFont="1" applyFill="1" applyBorder="1" applyAlignment="1">
      <alignment horizontal="right" vertical="top"/>
    </xf>
    <xf numFmtId="165" fontId="8" fillId="2" borderId="4" xfId="2" applyNumberFormat="1" applyFont="1" applyFill="1" applyBorder="1" applyAlignment="1">
      <alignment horizontal="right" vertical="top"/>
    </xf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7" fillId="2" borderId="1" xfId="0" applyFont="1" applyFill="1" applyBorder="1"/>
    <xf numFmtId="165" fontId="6" fillId="3" borderId="8" xfId="2" applyNumberFormat="1" applyFont="1" applyFill="1" applyBorder="1" applyAlignment="1">
      <alignment horizontal="right" vertical="top"/>
    </xf>
    <xf numFmtId="165" fontId="6" fillId="3" borderId="10" xfId="2" applyNumberFormat="1" applyFont="1" applyFill="1" applyBorder="1" applyAlignment="1">
      <alignment horizontal="right" vertical="top"/>
    </xf>
    <xf numFmtId="165" fontId="6" fillId="3" borderId="9" xfId="2" applyNumberFormat="1" applyFont="1" applyFill="1" applyBorder="1" applyAlignment="1">
      <alignment horizontal="right" vertical="top"/>
    </xf>
    <xf numFmtId="165" fontId="6" fillId="3" borderId="12" xfId="2" applyNumberFormat="1" applyFont="1" applyFill="1" applyBorder="1" applyAlignment="1">
      <alignment horizontal="right" vertical="top"/>
    </xf>
    <xf numFmtId="165" fontId="6" fillId="3" borderId="13" xfId="2" applyNumberFormat="1" applyFont="1" applyFill="1" applyBorder="1" applyAlignment="1">
      <alignment horizontal="right" vertical="top"/>
    </xf>
    <xf numFmtId="0" fontId="5" fillId="0" borderId="5" xfId="0" applyFont="1" applyBorder="1"/>
    <xf numFmtId="165" fontId="8" fillId="2" borderId="5" xfId="2" applyNumberFormat="1" applyFont="1" applyFill="1" applyBorder="1" applyAlignment="1">
      <alignment horizontal="right" vertical="top"/>
    </xf>
    <xf numFmtId="165" fontId="8" fillId="2" borderId="6" xfId="2" applyNumberFormat="1" applyFont="1" applyFill="1" applyBorder="1" applyAlignment="1">
      <alignment horizontal="right" vertical="top"/>
    </xf>
    <xf numFmtId="165" fontId="8" fillId="2" borderId="7" xfId="2" applyNumberFormat="1" applyFont="1" applyFill="1" applyBorder="1" applyAlignment="1">
      <alignment horizontal="right" vertical="top"/>
    </xf>
    <xf numFmtId="0" fontId="5" fillId="0" borderId="3" xfId="0" applyFont="1" applyBorder="1"/>
    <xf numFmtId="0" fontId="5" fillId="0" borderId="4" xfId="0" applyFont="1" applyBorder="1"/>
    <xf numFmtId="166" fontId="6" fillId="3" borderId="8" xfId="3" applyNumberFormat="1" applyFont="1" applyFill="1" applyBorder="1" applyAlignment="1">
      <alignment horizontal="right" vertical="top"/>
    </xf>
    <xf numFmtId="166" fontId="6" fillId="3" borderId="10" xfId="3" applyNumberFormat="1" applyFont="1" applyFill="1" applyBorder="1" applyAlignment="1">
      <alignment horizontal="right" vertical="top"/>
    </xf>
    <xf numFmtId="166" fontId="8" fillId="2" borderId="5" xfId="3" applyNumberFormat="1" applyFont="1" applyFill="1" applyBorder="1" applyAlignment="1">
      <alignment horizontal="right" vertical="top"/>
    </xf>
    <xf numFmtId="166" fontId="6" fillId="3" borderId="9" xfId="3" applyNumberFormat="1" applyFont="1" applyFill="1" applyBorder="1" applyAlignment="1">
      <alignment horizontal="right" vertical="top"/>
    </xf>
    <xf numFmtId="166" fontId="6" fillId="3" borderId="0" xfId="3" applyNumberFormat="1" applyFont="1" applyFill="1" applyBorder="1" applyAlignment="1">
      <alignment horizontal="right" vertical="top"/>
    </xf>
    <xf numFmtId="166" fontId="8" fillId="2" borderId="6" xfId="3" applyNumberFormat="1" applyFont="1" applyFill="1" applyBorder="1" applyAlignment="1">
      <alignment horizontal="right" vertical="top"/>
    </xf>
    <xf numFmtId="166" fontId="6" fillId="3" borderId="12" xfId="3" applyNumberFormat="1" applyFont="1" applyFill="1" applyBorder="1" applyAlignment="1">
      <alignment horizontal="right" vertical="top"/>
    </xf>
    <xf numFmtId="166" fontId="6" fillId="3" borderId="13" xfId="3" applyNumberFormat="1" applyFont="1" applyFill="1" applyBorder="1" applyAlignment="1">
      <alignment horizontal="right" vertical="top"/>
    </xf>
    <xf numFmtId="166" fontId="8" fillId="2" borderId="7" xfId="3" applyNumberFormat="1" applyFont="1" applyFill="1" applyBorder="1" applyAlignment="1">
      <alignment horizontal="right" vertical="top"/>
    </xf>
    <xf numFmtId="166" fontId="8" fillId="2" borderId="2" xfId="3" applyNumberFormat="1" applyFont="1" applyFill="1" applyBorder="1" applyAlignment="1">
      <alignment horizontal="right" vertical="top"/>
    </xf>
    <xf numFmtId="166" fontId="8" fillId="2" borderId="3" xfId="3" applyNumberFormat="1" applyFont="1" applyFill="1" applyBorder="1" applyAlignment="1">
      <alignment horizontal="right" vertical="top"/>
    </xf>
    <xf numFmtId="166" fontId="8" fillId="2" borderId="4" xfId="3" applyNumberFormat="1" applyFont="1" applyFill="1" applyBorder="1" applyAlignment="1">
      <alignment horizontal="right" vertical="top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5" fillId="0" borderId="0" xfId="3" applyFont="1"/>
  </cellXfs>
  <cellStyles count="4">
    <cellStyle name="Millares" xfId="2" builtinId="3"/>
    <cellStyle name="Normal" xfId="0" builtinId="0"/>
    <cellStyle name="Normal_Anual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abSelected="1" zoomScale="90" zoomScaleNormal="90" workbookViewId="0">
      <pane xSplit="1" ySplit="5" topLeftCell="T6" activePane="bottomRight" state="frozen"/>
      <selection pane="topRight" activeCell="B1" sqref="B1"/>
      <selection pane="bottomLeft" activeCell="A6" sqref="A6"/>
      <selection pane="bottomRight" activeCell="T12" sqref="T12"/>
    </sheetView>
  </sheetViews>
  <sheetFormatPr baseColWidth="10" defaultRowHeight="12.75" x14ac:dyDescent="0.2"/>
  <cols>
    <col min="1" max="1" width="30.28515625" style="1" customWidth="1"/>
    <col min="2" max="5" width="11.42578125" style="1"/>
    <col min="6" max="6" width="11.42578125" style="1" customWidth="1"/>
    <col min="7" max="22" width="11.5703125" style="1" customWidth="1"/>
    <col min="23" max="23" width="3" style="1" customWidth="1"/>
    <col min="24" max="29" width="8.28515625" style="1" customWidth="1"/>
    <col min="30" max="30" width="9" style="1" customWidth="1"/>
    <col min="31" max="31" width="2.7109375" style="1" customWidth="1"/>
    <col min="32" max="37" width="7.7109375" style="1" customWidth="1"/>
    <col min="38" max="38" width="9.140625" style="1" customWidth="1"/>
    <col min="39" max="16384" width="11.42578125" style="1"/>
  </cols>
  <sheetData>
    <row r="1" spans="1:38" ht="19.5" x14ac:dyDescent="0.3">
      <c r="A1" s="46" t="s">
        <v>34</v>
      </c>
      <c r="B1" s="46"/>
      <c r="C1" s="46"/>
      <c r="D1" s="46"/>
      <c r="E1" s="46"/>
      <c r="F1" s="46"/>
      <c r="G1" s="46"/>
    </row>
    <row r="2" spans="1:38" ht="19.5" x14ac:dyDescent="0.3">
      <c r="A2" s="10"/>
    </row>
    <row r="3" spans="1:38" ht="15" customHeight="1" x14ac:dyDescent="0.2">
      <c r="A3" s="42" t="s">
        <v>35</v>
      </c>
      <c r="B3" s="47">
        <v>2014</v>
      </c>
      <c r="C3" s="48"/>
      <c r="D3" s="48"/>
      <c r="E3" s="48"/>
      <c r="F3" s="48"/>
      <c r="G3" s="49"/>
      <c r="H3" s="44" t="s">
        <v>31</v>
      </c>
      <c r="I3" s="47">
        <v>2015</v>
      </c>
      <c r="J3" s="48"/>
      <c r="K3" s="48"/>
      <c r="L3" s="48"/>
      <c r="M3" s="48"/>
      <c r="N3" s="49"/>
      <c r="O3" s="44" t="s">
        <v>32</v>
      </c>
      <c r="P3" s="47">
        <v>2016</v>
      </c>
      <c r="Q3" s="48"/>
      <c r="R3" s="48"/>
      <c r="S3" s="48"/>
      <c r="T3" s="48"/>
      <c r="U3" s="49"/>
      <c r="V3" s="44" t="s">
        <v>33</v>
      </c>
      <c r="X3" s="47" t="s">
        <v>28</v>
      </c>
      <c r="Y3" s="48"/>
      <c r="Z3" s="48"/>
      <c r="AA3" s="48"/>
      <c r="AB3" s="48"/>
      <c r="AC3" s="49"/>
      <c r="AD3" s="42" t="s">
        <v>21</v>
      </c>
      <c r="AF3" s="47" t="s">
        <v>29</v>
      </c>
      <c r="AG3" s="48"/>
      <c r="AH3" s="48"/>
      <c r="AI3" s="48"/>
      <c r="AJ3" s="48"/>
      <c r="AK3" s="49"/>
      <c r="AL3" s="42" t="s">
        <v>21</v>
      </c>
    </row>
    <row r="4" spans="1:38" x14ac:dyDescent="0.2">
      <c r="A4" s="53"/>
      <c r="B4" s="50"/>
      <c r="C4" s="51"/>
      <c r="D4" s="51"/>
      <c r="E4" s="51"/>
      <c r="F4" s="51"/>
      <c r="G4" s="52"/>
      <c r="H4" s="45"/>
      <c r="I4" s="50"/>
      <c r="J4" s="51"/>
      <c r="K4" s="51"/>
      <c r="L4" s="51"/>
      <c r="M4" s="51"/>
      <c r="N4" s="52"/>
      <c r="O4" s="45"/>
      <c r="P4" s="50"/>
      <c r="Q4" s="51"/>
      <c r="R4" s="51"/>
      <c r="S4" s="51"/>
      <c r="T4" s="51"/>
      <c r="U4" s="52"/>
      <c r="V4" s="45"/>
      <c r="X4" s="50"/>
      <c r="Y4" s="51"/>
      <c r="Z4" s="51"/>
      <c r="AA4" s="51"/>
      <c r="AB4" s="51"/>
      <c r="AC4" s="52"/>
      <c r="AD4" s="43"/>
      <c r="AF4" s="50"/>
      <c r="AG4" s="51"/>
      <c r="AH4" s="51"/>
      <c r="AI4" s="51"/>
      <c r="AJ4" s="51"/>
      <c r="AK4" s="52"/>
      <c r="AL4" s="43"/>
    </row>
    <row r="5" spans="1:38" x14ac:dyDescent="0.2">
      <c r="A5" s="43"/>
      <c r="B5" s="2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9" t="s">
        <v>5</v>
      </c>
      <c r="H5" s="24" t="s">
        <v>22</v>
      </c>
      <c r="I5" s="2" t="s">
        <v>0</v>
      </c>
      <c r="J5" s="28" t="s">
        <v>1</v>
      </c>
      <c r="K5" s="28" t="s">
        <v>2</v>
      </c>
      <c r="L5" s="28" t="s">
        <v>3</v>
      </c>
      <c r="M5" s="28" t="s">
        <v>4</v>
      </c>
      <c r="N5" s="29" t="s">
        <v>5</v>
      </c>
      <c r="O5" s="24" t="s">
        <v>23</v>
      </c>
      <c r="P5" s="2" t="s">
        <v>0</v>
      </c>
      <c r="Q5" s="28" t="s">
        <v>1</v>
      </c>
      <c r="R5" s="28" t="s">
        <v>2</v>
      </c>
      <c r="S5" s="28" t="s">
        <v>3</v>
      </c>
      <c r="T5" s="28" t="s">
        <v>4</v>
      </c>
      <c r="U5" s="29" t="s">
        <v>5</v>
      </c>
      <c r="V5" s="24" t="s">
        <v>24</v>
      </c>
      <c r="X5" s="2" t="s">
        <v>0</v>
      </c>
      <c r="Y5" s="28" t="s">
        <v>1</v>
      </c>
      <c r="Z5" s="28" t="s">
        <v>2</v>
      </c>
      <c r="AA5" s="28" t="s">
        <v>3</v>
      </c>
      <c r="AB5" s="28" t="s">
        <v>4</v>
      </c>
      <c r="AC5" s="29" t="s">
        <v>5</v>
      </c>
      <c r="AD5" s="24" t="s">
        <v>30</v>
      </c>
      <c r="AF5" s="2" t="s">
        <v>0</v>
      </c>
      <c r="AG5" s="28" t="s">
        <v>1</v>
      </c>
      <c r="AH5" s="28" t="s">
        <v>2</v>
      </c>
      <c r="AI5" s="28" t="s">
        <v>3</v>
      </c>
      <c r="AJ5" s="28" t="s">
        <v>4</v>
      </c>
      <c r="AK5" s="29" t="s">
        <v>5</v>
      </c>
      <c r="AL5" s="24" t="s">
        <v>30</v>
      </c>
    </row>
    <row r="6" spans="1:38" ht="12.75" customHeight="1" x14ac:dyDescent="0.2">
      <c r="A6" s="15" t="s">
        <v>20</v>
      </c>
      <c r="B6" s="19">
        <v>13321.303099999988</v>
      </c>
      <c r="C6" s="20">
        <v>8597.4020999999975</v>
      </c>
      <c r="D6" s="20">
        <v>8771.9842999999964</v>
      </c>
      <c r="E6" s="20">
        <v>4993.7990000000027</v>
      </c>
      <c r="F6" s="20">
        <v>4500.0455999999995</v>
      </c>
      <c r="G6" s="20">
        <v>4652.7376999999997</v>
      </c>
      <c r="H6" s="25">
        <f>+SUM(B6:G6)</f>
        <v>44837.27179999998</v>
      </c>
      <c r="I6" s="19">
        <v>15391.639299999995</v>
      </c>
      <c r="J6" s="20">
        <v>9494.6443000000036</v>
      </c>
      <c r="K6" s="20">
        <v>6688.2386999999999</v>
      </c>
      <c r="L6" s="20">
        <v>6459.7874000000056</v>
      </c>
      <c r="M6" s="20">
        <v>5302.7367999999979</v>
      </c>
      <c r="N6" s="20">
        <v>4042.1191000000008</v>
      </c>
      <c r="O6" s="25">
        <f t="shared" ref="O6:O20" si="0">+SUM(I6:N6)</f>
        <v>47379.165600000008</v>
      </c>
      <c r="P6" s="19">
        <v>13294.075600000004</v>
      </c>
      <c r="Q6" s="20">
        <v>10544.136700000005</v>
      </c>
      <c r="R6" s="20">
        <v>7912.1146999999983</v>
      </c>
      <c r="S6" s="20">
        <v>5891.0915000000023</v>
      </c>
      <c r="T6" s="20">
        <v>5274.921800000001</v>
      </c>
      <c r="U6" s="20">
        <v>3967.6117999999992</v>
      </c>
      <c r="V6" s="25">
        <f t="shared" ref="V6:V20" si="1">+SUM(P6:U6)</f>
        <v>46883.95210000001</v>
      </c>
      <c r="X6" s="30">
        <f>+I6/B6-1</f>
        <v>0.15541544130168528</v>
      </c>
      <c r="Y6" s="31">
        <f t="shared" ref="Y6:AD21" si="2">+J6/C6-1</f>
        <v>0.10436201419496327</v>
      </c>
      <c r="Z6" s="31">
        <f t="shared" si="2"/>
        <v>-0.23754552319479161</v>
      </c>
      <c r="AA6" s="31">
        <f t="shared" si="2"/>
        <v>0.29356175528890982</v>
      </c>
      <c r="AB6" s="31">
        <f t="shared" si="2"/>
        <v>0.17837401469887304</v>
      </c>
      <c r="AC6" s="31">
        <f t="shared" si="2"/>
        <v>-0.13123856090146646</v>
      </c>
      <c r="AD6" s="32">
        <f t="shared" si="2"/>
        <v>5.6691535812846361E-2</v>
      </c>
      <c r="AF6" s="30">
        <f>+P6/I6-1</f>
        <v>-0.13627942151684858</v>
      </c>
      <c r="AG6" s="31">
        <f t="shared" ref="AG6:AL21" si="3">+Q6/J6-1</f>
        <v>0.11053519930177913</v>
      </c>
      <c r="AH6" s="31">
        <f t="shared" si="3"/>
        <v>0.1829892823651762</v>
      </c>
      <c r="AI6" s="31">
        <f t="shared" si="3"/>
        <v>-8.8036318346947917E-2</v>
      </c>
      <c r="AJ6" s="31">
        <f t="shared" si="3"/>
        <v>-5.2454045993753917E-3</v>
      </c>
      <c r="AK6" s="31">
        <f t="shared" si="3"/>
        <v>-1.8432732474409685E-2</v>
      </c>
      <c r="AL6" s="32">
        <f t="shared" si="3"/>
        <v>-1.0452136371097209E-2</v>
      </c>
    </row>
    <row r="7" spans="1:38" x14ac:dyDescent="0.2">
      <c r="A7" s="16" t="s">
        <v>6</v>
      </c>
      <c r="B7" s="21">
        <v>83519.434199999901</v>
      </c>
      <c r="C7" s="11">
        <v>38428.678700000033</v>
      </c>
      <c r="D7" s="11">
        <v>26245.499699999986</v>
      </c>
      <c r="E7" s="11">
        <v>10937.156700000005</v>
      </c>
      <c r="F7" s="11">
        <v>12983.183599999993</v>
      </c>
      <c r="G7" s="11">
        <v>12966.758000000003</v>
      </c>
      <c r="H7" s="26">
        <f>+SUM(B7:G7)</f>
        <v>185080.71089999992</v>
      </c>
      <c r="I7" s="21">
        <v>111397.32360000002</v>
      </c>
      <c r="J7" s="11">
        <v>78430.644199999966</v>
      </c>
      <c r="K7" s="11">
        <v>41108.269299999978</v>
      </c>
      <c r="L7" s="11">
        <v>29983.353799999972</v>
      </c>
      <c r="M7" s="11">
        <v>20582.865100000003</v>
      </c>
      <c r="N7" s="11">
        <v>17025.616800000011</v>
      </c>
      <c r="O7" s="26">
        <f t="shared" si="0"/>
        <v>298528.07279999997</v>
      </c>
      <c r="P7" s="21">
        <v>200884.90960000001</v>
      </c>
      <c r="Q7" s="11">
        <v>165622.74370000011</v>
      </c>
      <c r="R7" s="11">
        <v>99439.603099999935</v>
      </c>
      <c r="S7" s="11">
        <v>39726.48730000003</v>
      </c>
      <c r="T7" s="11">
        <v>32101.131300000001</v>
      </c>
      <c r="U7" s="11">
        <v>27124.081200000008</v>
      </c>
      <c r="V7" s="26">
        <f t="shared" si="1"/>
        <v>564898.95620000013</v>
      </c>
      <c r="X7" s="33">
        <f t="shared" ref="X7:X21" si="4">+I7/B7-1</f>
        <v>0.33378925117287439</v>
      </c>
      <c r="Y7" s="34">
        <f t="shared" si="2"/>
        <v>1.040940434415714</v>
      </c>
      <c r="Z7" s="34">
        <f t="shared" si="2"/>
        <v>0.5662978327671162</v>
      </c>
      <c r="AA7" s="34">
        <f t="shared" si="2"/>
        <v>1.7414212507351166</v>
      </c>
      <c r="AB7" s="34">
        <f t="shared" si="2"/>
        <v>0.58534807287174262</v>
      </c>
      <c r="AC7" s="34">
        <f t="shared" si="2"/>
        <v>0.31302032474115782</v>
      </c>
      <c r="AD7" s="35">
        <f t="shared" si="2"/>
        <v>0.61296156335435881</v>
      </c>
      <c r="AF7" s="33">
        <f t="shared" ref="AF7:AF21" si="5">+P7/I7-1</f>
        <v>0.80331899464054968</v>
      </c>
      <c r="AG7" s="34">
        <f t="shared" si="3"/>
        <v>1.1117095924605471</v>
      </c>
      <c r="AH7" s="34">
        <f t="shared" si="3"/>
        <v>1.4189683680018121</v>
      </c>
      <c r="AI7" s="34">
        <f t="shared" si="3"/>
        <v>0.32495142354622342</v>
      </c>
      <c r="AJ7" s="34">
        <f t="shared" si="3"/>
        <v>0.55960461014730134</v>
      </c>
      <c r="AK7" s="34">
        <f t="shared" si="3"/>
        <v>0.59313354215748526</v>
      </c>
      <c r="AL7" s="35">
        <f t="shared" si="3"/>
        <v>0.89228085285786962</v>
      </c>
    </row>
    <row r="8" spans="1:38" x14ac:dyDescent="0.2">
      <c r="A8" s="16" t="s">
        <v>7</v>
      </c>
      <c r="B8" s="21">
        <v>91276.973699999886</v>
      </c>
      <c r="C8" s="11">
        <v>60918.57069999996</v>
      </c>
      <c r="D8" s="11">
        <v>70417.711200000165</v>
      </c>
      <c r="E8" s="11">
        <v>62942.942900000016</v>
      </c>
      <c r="F8" s="11">
        <v>59498.997999999876</v>
      </c>
      <c r="G8" s="11">
        <v>51062.218700000041</v>
      </c>
      <c r="H8" s="26">
        <f t="shared" ref="H8:H20" si="6">+SUM(B8:G8)</f>
        <v>396117.41519999987</v>
      </c>
      <c r="I8" s="21">
        <v>108595.29099999984</v>
      </c>
      <c r="J8" s="11">
        <v>85056.418799999999</v>
      </c>
      <c r="K8" s="11">
        <v>87101.275699999984</v>
      </c>
      <c r="L8" s="11">
        <v>76329.728200000012</v>
      </c>
      <c r="M8" s="11">
        <v>80553.126500000071</v>
      </c>
      <c r="N8" s="11">
        <v>63538.310499999927</v>
      </c>
      <c r="O8" s="26">
        <f t="shared" si="0"/>
        <v>501174.15069999982</v>
      </c>
      <c r="P8" s="21">
        <v>121104.09849999992</v>
      </c>
      <c r="Q8" s="11">
        <v>97380.93190000004</v>
      </c>
      <c r="R8" s="11">
        <v>101637.41450000007</v>
      </c>
      <c r="S8" s="11">
        <v>87373.652899999957</v>
      </c>
      <c r="T8" s="11">
        <v>79292.40830000001</v>
      </c>
      <c r="U8" s="11">
        <v>69722.147299999939</v>
      </c>
      <c r="V8" s="26">
        <f t="shared" si="1"/>
        <v>556510.65339999995</v>
      </c>
      <c r="X8" s="33">
        <f t="shared" si="4"/>
        <v>0.18973369293465048</v>
      </c>
      <c r="Y8" s="34">
        <f t="shared" si="2"/>
        <v>0.39623135970916756</v>
      </c>
      <c r="Z8" s="34">
        <f t="shared" si="2"/>
        <v>0.23692284534234864</v>
      </c>
      <c r="AA8" s="34">
        <f t="shared" si="2"/>
        <v>0.21268127423384264</v>
      </c>
      <c r="AB8" s="34">
        <f t="shared" si="2"/>
        <v>0.35385685822810387</v>
      </c>
      <c r="AC8" s="34">
        <f t="shared" si="2"/>
        <v>0.24433117317716313</v>
      </c>
      <c r="AD8" s="35">
        <f t="shared" si="2"/>
        <v>0.26521614922423131</v>
      </c>
      <c r="AF8" s="33">
        <f t="shared" si="5"/>
        <v>0.11518738413804797</v>
      </c>
      <c r="AG8" s="34">
        <f t="shared" si="3"/>
        <v>0.14489809556853861</v>
      </c>
      <c r="AH8" s="34">
        <f t="shared" si="3"/>
        <v>0.16688778302244889</v>
      </c>
      <c r="AI8" s="34">
        <f t="shared" si="3"/>
        <v>0.14468706964424838</v>
      </c>
      <c r="AJ8" s="34">
        <f t="shared" si="3"/>
        <v>-1.5650766826537321E-2</v>
      </c>
      <c r="AK8" s="34">
        <f t="shared" si="3"/>
        <v>9.7324539342292127E-2</v>
      </c>
      <c r="AL8" s="35">
        <f t="shared" si="3"/>
        <v>0.11041372070508926</v>
      </c>
    </row>
    <row r="9" spans="1:38" x14ac:dyDescent="0.2">
      <c r="A9" s="16" t="s">
        <v>8</v>
      </c>
      <c r="B9" s="21">
        <v>18694.716599999989</v>
      </c>
      <c r="C9" s="11">
        <v>14972.017300000001</v>
      </c>
      <c r="D9" s="11">
        <v>14766.279499999984</v>
      </c>
      <c r="E9" s="11">
        <v>10316.231700000006</v>
      </c>
      <c r="F9" s="11">
        <v>9562.2465000000047</v>
      </c>
      <c r="G9" s="11">
        <v>7685.6733000000013</v>
      </c>
      <c r="H9" s="26">
        <f t="shared" si="6"/>
        <v>75997.164899999974</v>
      </c>
      <c r="I9" s="21">
        <v>21037.597200000022</v>
      </c>
      <c r="J9" s="11">
        <v>13072.588699999988</v>
      </c>
      <c r="K9" s="11">
        <v>9908.3459999999977</v>
      </c>
      <c r="L9" s="11">
        <v>4987.1914000000033</v>
      </c>
      <c r="M9" s="11">
        <v>6660.4291999999987</v>
      </c>
      <c r="N9" s="11">
        <v>8026.5506000000069</v>
      </c>
      <c r="O9" s="26">
        <f t="shared" si="0"/>
        <v>63692.703100000021</v>
      </c>
      <c r="P9" s="21">
        <v>20930.562999999998</v>
      </c>
      <c r="Q9" s="11">
        <v>17723.302599999985</v>
      </c>
      <c r="R9" s="11">
        <v>17279.308999999994</v>
      </c>
      <c r="S9" s="11">
        <v>11765.094700000003</v>
      </c>
      <c r="T9" s="11">
        <v>9247.7968999999921</v>
      </c>
      <c r="U9" s="11">
        <v>8039.9543000000049</v>
      </c>
      <c r="V9" s="26">
        <f t="shared" si="1"/>
        <v>84986.020499999984</v>
      </c>
      <c r="X9" s="33">
        <f t="shared" si="4"/>
        <v>0.12532314076374051</v>
      </c>
      <c r="Y9" s="34">
        <f t="shared" si="2"/>
        <v>-0.12686524213407191</v>
      </c>
      <c r="Z9" s="34">
        <f t="shared" si="2"/>
        <v>-0.32898832099175634</v>
      </c>
      <c r="AA9" s="34">
        <f t="shared" si="2"/>
        <v>-0.51656849661490245</v>
      </c>
      <c r="AB9" s="34">
        <f t="shared" si="2"/>
        <v>-0.30346606312648439</v>
      </c>
      <c r="AC9" s="34">
        <f t="shared" si="2"/>
        <v>4.4352301573891362E-2</v>
      </c>
      <c r="AD9" s="35">
        <f t="shared" si="2"/>
        <v>-0.1619068529226142</v>
      </c>
      <c r="AF9" s="33">
        <f t="shared" si="5"/>
        <v>-5.0877578357676478E-3</v>
      </c>
      <c r="AG9" s="34">
        <f t="shared" si="3"/>
        <v>0.35576074538320035</v>
      </c>
      <c r="AH9" s="34">
        <f t="shared" si="3"/>
        <v>0.74391457464242738</v>
      </c>
      <c r="AI9" s="34">
        <f t="shared" si="3"/>
        <v>1.3590621968108132</v>
      </c>
      <c r="AJ9" s="34">
        <f t="shared" si="3"/>
        <v>0.38846861400463406</v>
      </c>
      <c r="AK9" s="34">
        <f t="shared" si="3"/>
        <v>1.6699203266716811E-3</v>
      </c>
      <c r="AL9" s="35">
        <f t="shared" si="3"/>
        <v>0.33431329435914536</v>
      </c>
    </row>
    <row r="10" spans="1:38" x14ac:dyDescent="0.2">
      <c r="A10" s="16" t="s">
        <v>9</v>
      </c>
      <c r="B10" s="21">
        <v>175160.96939999983</v>
      </c>
      <c r="C10" s="11">
        <v>60841.409600000014</v>
      </c>
      <c r="D10" s="11">
        <v>36562.460399999996</v>
      </c>
      <c r="E10" s="11">
        <v>25976.91169999999</v>
      </c>
      <c r="F10" s="11">
        <v>19778.739099999995</v>
      </c>
      <c r="G10" s="11">
        <v>14318.905100000011</v>
      </c>
      <c r="H10" s="26">
        <f t="shared" si="6"/>
        <v>332639.39529999986</v>
      </c>
      <c r="I10" s="21">
        <v>270077.54489999986</v>
      </c>
      <c r="J10" s="11">
        <v>113832.22620000002</v>
      </c>
      <c r="K10" s="11">
        <v>45033.657900000035</v>
      </c>
      <c r="L10" s="11">
        <v>25877.898500000007</v>
      </c>
      <c r="M10" s="11">
        <v>18842.471599999975</v>
      </c>
      <c r="N10" s="11">
        <v>87311.905800000022</v>
      </c>
      <c r="O10" s="26">
        <f t="shared" si="0"/>
        <v>560975.70490000001</v>
      </c>
      <c r="P10" s="21">
        <v>381276.1260999997</v>
      </c>
      <c r="Q10" s="11">
        <v>222718.58050000019</v>
      </c>
      <c r="R10" s="11">
        <v>86074.775600000008</v>
      </c>
      <c r="S10" s="11">
        <v>27792.820999999971</v>
      </c>
      <c r="T10" s="11">
        <v>18498.520199999984</v>
      </c>
      <c r="U10" s="11">
        <v>14156.331799999994</v>
      </c>
      <c r="V10" s="26">
        <f t="shared" si="1"/>
        <v>750517.15520000004</v>
      </c>
      <c r="X10" s="33">
        <f t="shared" si="4"/>
        <v>0.54188199474534371</v>
      </c>
      <c r="Y10" s="34">
        <f t="shared" si="2"/>
        <v>0.87096628675085785</v>
      </c>
      <c r="Z10" s="34">
        <f t="shared" si="2"/>
        <v>0.23169112273418113</v>
      </c>
      <c r="AA10" s="34">
        <f t="shared" si="2"/>
        <v>-3.811584731220452E-3</v>
      </c>
      <c r="AB10" s="34">
        <f t="shared" si="2"/>
        <v>-4.7337067103535468E-2</v>
      </c>
      <c r="AC10" s="34">
        <f t="shared" si="2"/>
        <v>5.0976663502015915</v>
      </c>
      <c r="AD10" s="35">
        <f t="shared" si="2"/>
        <v>0.68643796503438459</v>
      </c>
      <c r="AF10" s="33">
        <f t="shared" si="5"/>
        <v>0.41172834728326912</v>
      </c>
      <c r="AG10" s="34">
        <f t="shared" si="3"/>
        <v>0.95655121519533415</v>
      </c>
      <c r="AH10" s="34">
        <f t="shared" si="3"/>
        <v>0.9113431955968192</v>
      </c>
      <c r="AI10" s="34">
        <f t="shared" si="3"/>
        <v>7.3998377418474037E-2</v>
      </c>
      <c r="AJ10" s="34">
        <f t="shared" si="3"/>
        <v>-1.8254049007031092E-2</v>
      </c>
      <c r="AK10" s="34">
        <f t="shared" si="3"/>
        <v>-0.83786481728589191</v>
      </c>
      <c r="AL10" s="35">
        <f t="shared" si="3"/>
        <v>0.33787818018569604</v>
      </c>
    </row>
    <row r="11" spans="1:38" x14ac:dyDescent="0.2">
      <c r="A11" s="16" t="s">
        <v>10</v>
      </c>
      <c r="B11" s="21">
        <v>416231.60740000085</v>
      </c>
      <c r="C11" s="11">
        <v>223946.09789999994</v>
      </c>
      <c r="D11" s="11">
        <v>212760.51570000005</v>
      </c>
      <c r="E11" s="11">
        <v>144095.89989999984</v>
      </c>
      <c r="F11" s="11">
        <v>103806.4373000003</v>
      </c>
      <c r="G11" s="11">
        <v>81300.036599999905</v>
      </c>
      <c r="H11" s="26">
        <f t="shared" si="6"/>
        <v>1182140.594800001</v>
      </c>
      <c r="I11" s="21">
        <v>557961.46690000035</v>
      </c>
      <c r="J11" s="11">
        <v>411291.93699999904</v>
      </c>
      <c r="K11" s="11">
        <v>319338.97489999956</v>
      </c>
      <c r="L11" s="11">
        <v>235623.96369999909</v>
      </c>
      <c r="M11" s="11">
        <v>178254.97210000007</v>
      </c>
      <c r="N11" s="11">
        <v>189653.44060000009</v>
      </c>
      <c r="O11" s="26">
        <f t="shared" si="0"/>
        <v>1892124.7551999982</v>
      </c>
      <c r="P11" s="21">
        <v>896432.98760000092</v>
      </c>
      <c r="Q11" s="11">
        <v>647326.08350000007</v>
      </c>
      <c r="R11" s="11">
        <v>470298.72970000072</v>
      </c>
      <c r="S11" s="11">
        <v>262987.82200000016</v>
      </c>
      <c r="T11" s="11">
        <v>164982.70980000019</v>
      </c>
      <c r="U11" s="11">
        <v>132124.17740000013</v>
      </c>
      <c r="V11" s="26">
        <f t="shared" si="1"/>
        <v>2574152.5100000021</v>
      </c>
      <c r="X11" s="33">
        <f t="shared" si="4"/>
        <v>0.34050720075132679</v>
      </c>
      <c r="Y11" s="34">
        <f t="shared" si="2"/>
        <v>0.83656665982032807</v>
      </c>
      <c r="Z11" s="34">
        <f t="shared" si="2"/>
        <v>0.50093157017103196</v>
      </c>
      <c r="AA11" s="34">
        <f t="shared" si="2"/>
        <v>0.63518853668645803</v>
      </c>
      <c r="AB11" s="34">
        <f t="shared" si="2"/>
        <v>0.71718610845725994</v>
      </c>
      <c r="AC11" s="34">
        <f t="shared" si="2"/>
        <v>1.3327595968142565</v>
      </c>
      <c r="AD11" s="35">
        <f t="shared" si="2"/>
        <v>0.60059197994136637</v>
      </c>
      <c r="AF11" s="33">
        <f t="shared" si="5"/>
        <v>0.60662167690634194</v>
      </c>
      <c r="AG11" s="34">
        <f t="shared" si="3"/>
        <v>0.57388469178767676</v>
      </c>
      <c r="AH11" s="34">
        <f t="shared" si="3"/>
        <v>0.47272574494633468</v>
      </c>
      <c r="AI11" s="34">
        <f t="shared" si="3"/>
        <v>0.1161335963893777</v>
      </c>
      <c r="AJ11" s="34">
        <f t="shared" si="3"/>
        <v>-7.4456617639558575E-2</v>
      </c>
      <c r="AK11" s="34">
        <f t="shared" si="3"/>
        <v>-0.30333888495772399</v>
      </c>
      <c r="AL11" s="35">
        <f t="shared" si="3"/>
        <v>0.36045601799016325</v>
      </c>
    </row>
    <row r="12" spans="1:38" x14ac:dyDescent="0.2">
      <c r="A12" s="16" t="s">
        <v>11</v>
      </c>
      <c r="B12" s="21">
        <v>34939.324500000126</v>
      </c>
      <c r="C12" s="11">
        <v>24699.412300000022</v>
      </c>
      <c r="D12" s="11">
        <v>30201.631500000036</v>
      </c>
      <c r="E12" s="11">
        <v>23829.859599999978</v>
      </c>
      <c r="F12" s="11">
        <v>19027.140000000003</v>
      </c>
      <c r="G12" s="11">
        <v>16896.167900000015</v>
      </c>
      <c r="H12" s="26">
        <f t="shared" si="6"/>
        <v>149593.53580000019</v>
      </c>
      <c r="I12" s="21">
        <v>38925.708200000023</v>
      </c>
      <c r="J12" s="11">
        <v>31729.616999999955</v>
      </c>
      <c r="K12" s="11">
        <v>32661.801000000047</v>
      </c>
      <c r="L12" s="11">
        <v>29388.389200000012</v>
      </c>
      <c r="M12" s="11">
        <v>19570.435700000009</v>
      </c>
      <c r="N12" s="11">
        <v>24083.019500000002</v>
      </c>
      <c r="O12" s="26">
        <f t="shared" si="0"/>
        <v>176358.97060000003</v>
      </c>
      <c r="P12" s="21">
        <v>47488.81119999988</v>
      </c>
      <c r="Q12" s="11">
        <v>37856.141999999971</v>
      </c>
      <c r="R12" s="11">
        <v>39620.669500000011</v>
      </c>
      <c r="S12" s="11">
        <v>25756.225600000005</v>
      </c>
      <c r="T12" s="11">
        <v>21861.93099999999</v>
      </c>
      <c r="U12" s="11">
        <v>18019.62390000001</v>
      </c>
      <c r="V12" s="26">
        <f t="shared" si="1"/>
        <v>190603.40319999986</v>
      </c>
      <c r="X12" s="33">
        <f t="shared" si="4"/>
        <v>0.11409446968557968</v>
      </c>
      <c r="Y12" s="34">
        <f t="shared" si="2"/>
        <v>0.28463044442559182</v>
      </c>
      <c r="Z12" s="34">
        <f t="shared" si="2"/>
        <v>8.1458165596120402E-2</v>
      </c>
      <c r="AA12" s="34">
        <f t="shared" si="2"/>
        <v>0.23325901592806875</v>
      </c>
      <c r="AB12" s="34">
        <f t="shared" si="2"/>
        <v>2.855372378612886E-2</v>
      </c>
      <c r="AC12" s="34">
        <f t="shared" si="2"/>
        <v>0.42535394075954835</v>
      </c>
      <c r="AD12" s="35">
        <f t="shared" si="2"/>
        <v>0.17892106538469688</v>
      </c>
      <c r="AF12" s="33">
        <f t="shared" si="5"/>
        <v>0.21998579848573829</v>
      </c>
      <c r="AG12" s="34">
        <f t="shared" si="3"/>
        <v>0.19308537509293044</v>
      </c>
      <c r="AH12" s="34">
        <f t="shared" si="3"/>
        <v>0.21305832155428162</v>
      </c>
      <c r="AI12" s="34">
        <f t="shared" si="3"/>
        <v>-0.12359178910016633</v>
      </c>
      <c r="AJ12" s="34">
        <f t="shared" si="3"/>
        <v>0.11708964149428613</v>
      </c>
      <c r="AK12" s="34">
        <f t="shared" si="3"/>
        <v>-0.25177057220752541</v>
      </c>
      <c r="AL12" s="35">
        <f t="shared" si="3"/>
        <v>8.0769538127480001E-2</v>
      </c>
    </row>
    <row r="13" spans="1:38" x14ac:dyDescent="0.2">
      <c r="A13" s="16" t="s">
        <v>12</v>
      </c>
      <c r="B13" s="21">
        <v>20872.021699999979</v>
      </c>
      <c r="C13" s="11">
        <v>17030.003699999983</v>
      </c>
      <c r="D13" s="11">
        <v>19235.72330000002</v>
      </c>
      <c r="E13" s="11">
        <v>13239.137100000005</v>
      </c>
      <c r="F13" s="11">
        <v>9618.1144999999997</v>
      </c>
      <c r="G13" s="11">
        <v>7321.0746999999947</v>
      </c>
      <c r="H13" s="26">
        <f t="shared" si="6"/>
        <v>87316.074999999983</v>
      </c>
      <c r="I13" s="21">
        <v>24902.571699999971</v>
      </c>
      <c r="J13" s="11">
        <v>22762.66409999998</v>
      </c>
      <c r="K13" s="11">
        <v>24061.808499999992</v>
      </c>
      <c r="L13" s="11">
        <v>20974.648699999987</v>
      </c>
      <c r="M13" s="11">
        <v>13788.0597</v>
      </c>
      <c r="N13" s="11">
        <v>10041.210499999999</v>
      </c>
      <c r="O13" s="26">
        <f t="shared" si="0"/>
        <v>116530.96319999994</v>
      </c>
      <c r="P13" s="21">
        <v>55670.484100000016</v>
      </c>
      <c r="Q13" s="11">
        <v>63839.277399999955</v>
      </c>
      <c r="R13" s="11">
        <v>47945.555300000015</v>
      </c>
      <c r="S13" s="11">
        <v>26310.241799999985</v>
      </c>
      <c r="T13" s="11">
        <v>16931.380499999985</v>
      </c>
      <c r="U13" s="11">
        <v>19498.127199999995</v>
      </c>
      <c r="V13" s="26">
        <f t="shared" si="1"/>
        <v>230195.06629999995</v>
      </c>
      <c r="X13" s="33">
        <f t="shared" si="4"/>
        <v>0.1931077907992016</v>
      </c>
      <c r="Y13" s="34">
        <f t="shared" si="2"/>
        <v>0.33662120695839914</v>
      </c>
      <c r="Z13" s="34">
        <f t="shared" si="2"/>
        <v>0.25089179776254977</v>
      </c>
      <c r="AA13" s="34">
        <f t="shared" si="2"/>
        <v>0.58429122242415477</v>
      </c>
      <c r="AB13" s="34">
        <f t="shared" si="2"/>
        <v>0.43355121214246317</v>
      </c>
      <c r="AC13" s="34">
        <f t="shared" si="2"/>
        <v>0.37154870172271393</v>
      </c>
      <c r="AD13" s="35">
        <f t="shared" si="2"/>
        <v>0.33458774000091007</v>
      </c>
      <c r="AF13" s="33">
        <f t="shared" si="5"/>
        <v>1.2355315254448231</v>
      </c>
      <c r="AG13" s="34">
        <f t="shared" si="3"/>
        <v>1.8045608861750067</v>
      </c>
      <c r="AH13" s="34">
        <f t="shared" si="3"/>
        <v>0.9925998205828972</v>
      </c>
      <c r="AI13" s="34">
        <f t="shared" si="3"/>
        <v>0.25438295421844193</v>
      </c>
      <c r="AJ13" s="34">
        <f t="shared" si="3"/>
        <v>0.22797412169603426</v>
      </c>
      <c r="AK13" s="34">
        <f t="shared" si="3"/>
        <v>0.9418104221597583</v>
      </c>
      <c r="AL13" s="35">
        <f t="shared" si="3"/>
        <v>0.97539829740290052</v>
      </c>
    </row>
    <row r="14" spans="1:38" x14ac:dyDescent="0.2">
      <c r="A14" s="16" t="s">
        <v>13</v>
      </c>
      <c r="B14" s="21">
        <v>48115.872499999969</v>
      </c>
      <c r="C14" s="11">
        <v>36800.419400000028</v>
      </c>
      <c r="D14" s="11">
        <v>43034.597499999982</v>
      </c>
      <c r="E14" s="11">
        <v>38365.705799999982</v>
      </c>
      <c r="F14" s="11">
        <v>29131.650100000046</v>
      </c>
      <c r="G14" s="11">
        <v>26981.313600000012</v>
      </c>
      <c r="H14" s="26">
        <f t="shared" si="6"/>
        <v>222429.55890000006</v>
      </c>
      <c r="I14" s="21">
        <v>49545.384300000085</v>
      </c>
      <c r="J14" s="11">
        <v>38865.67729999993</v>
      </c>
      <c r="K14" s="11">
        <v>48278.35509999995</v>
      </c>
      <c r="L14" s="11">
        <v>45163.106800000103</v>
      </c>
      <c r="M14" s="11">
        <v>38171.670900000041</v>
      </c>
      <c r="N14" s="11">
        <v>49738.405499999921</v>
      </c>
      <c r="O14" s="26">
        <f t="shared" si="0"/>
        <v>269762.59990000003</v>
      </c>
      <c r="P14" s="21">
        <v>63686.355300000054</v>
      </c>
      <c r="Q14" s="11">
        <v>59076.54809999992</v>
      </c>
      <c r="R14" s="11">
        <v>56594.708199999965</v>
      </c>
      <c r="S14" s="11">
        <v>46162.117200000066</v>
      </c>
      <c r="T14" s="11">
        <v>40453.537500000006</v>
      </c>
      <c r="U14" s="11">
        <v>38835.47429999998</v>
      </c>
      <c r="V14" s="26">
        <f t="shared" si="1"/>
        <v>304808.74060000002</v>
      </c>
      <c r="X14" s="33">
        <f t="shared" si="4"/>
        <v>2.9709776124294818E-2</v>
      </c>
      <c r="Y14" s="34">
        <f t="shared" si="2"/>
        <v>5.6120498996266921E-2</v>
      </c>
      <c r="Z14" s="34">
        <f t="shared" si="2"/>
        <v>0.12184981165444775</v>
      </c>
      <c r="AA14" s="34">
        <f t="shared" si="2"/>
        <v>0.1771738811592547</v>
      </c>
      <c r="AB14" s="34">
        <f t="shared" si="2"/>
        <v>0.31031612589634872</v>
      </c>
      <c r="AC14" s="34">
        <f t="shared" si="2"/>
        <v>0.84343899030920055</v>
      </c>
      <c r="AD14" s="35">
        <f t="shared" si="2"/>
        <v>0.21280013876788728</v>
      </c>
      <c r="AF14" s="33">
        <f t="shared" si="5"/>
        <v>0.28541449823813236</v>
      </c>
      <c r="AG14" s="34">
        <f t="shared" si="3"/>
        <v>0.52001848942434425</v>
      </c>
      <c r="AH14" s="34">
        <f t="shared" si="3"/>
        <v>0.17225841855577273</v>
      </c>
      <c r="AI14" s="34">
        <f t="shared" si="3"/>
        <v>2.2120054858581151E-2</v>
      </c>
      <c r="AJ14" s="34">
        <f t="shared" si="3"/>
        <v>5.9779059868190432E-2</v>
      </c>
      <c r="AK14" s="34">
        <f t="shared" si="3"/>
        <v>-0.21920548297431763</v>
      </c>
      <c r="AL14" s="35">
        <f t="shared" si="3"/>
        <v>0.12991474990599672</v>
      </c>
    </row>
    <row r="15" spans="1:38" x14ac:dyDescent="0.2">
      <c r="A15" s="16" t="s">
        <v>14</v>
      </c>
      <c r="B15" s="21">
        <v>132503.9353000001</v>
      </c>
      <c r="C15" s="11">
        <v>68588.595499999981</v>
      </c>
      <c r="D15" s="11">
        <v>60977.681700000008</v>
      </c>
      <c r="E15" s="11">
        <v>39920.627899999992</v>
      </c>
      <c r="F15" s="11">
        <v>32201.592800000017</v>
      </c>
      <c r="G15" s="11">
        <v>21604.643199999999</v>
      </c>
      <c r="H15" s="26">
        <f t="shared" si="6"/>
        <v>355797.07640000014</v>
      </c>
      <c r="I15" s="21">
        <v>169863.3567999998</v>
      </c>
      <c r="J15" s="11">
        <v>130535.06310000009</v>
      </c>
      <c r="K15" s="11">
        <v>94729.453699999853</v>
      </c>
      <c r="L15" s="11">
        <v>74529.055299999891</v>
      </c>
      <c r="M15" s="11">
        <v>60730.373999999894</v>
      </c>
      <c r="N15" s="11">
        <v>50687.375899999985</v>
      </c>
      <c r="O15" s="26">
        <f t="shared" si="0"/>
        <v>581074.67879999953</v>
      </c>
      <c r="P15" s="21">
        <v>311878.99050000013</v>
      </c>
      <c r="Q15" s="11">
        <v>283505.41819999984</v>
      </c>
      <c r="R15" s="11">
        <v>190820.64779999977</v>
      </c>
      <c r="S15" s="11">
        <v>142918.32030000014</v>
      </c>
      <c r="T15" s="11">
        <v>115743.84559999996</v>
      </c>
      <c r="U15" s="11">
        <v>103448.65659999993</v>
      </c>
      <c r="V15" s="26">
        <f t="shared" si="1"/>
        <v>1148315.879</v>
      </c>
      <c r="X15" s="33">
        <f t="shared" si="4"/>
        <v>0.28194952410594309</v>
      </c>
      <c r="Y15" s="34">
        <f t="shared" si="2"/>
        <v>0.90315987881688176</v>
      </c>
      <c r="Z15" s="34">
        <f t="shared" si="2"/>
        <v>0.55351025258803577</v>
      </c>
      <c r="AA15" s="34">
        <f t="shared" si="2"/>
        <v>0.86693093822805101</v>
      </c>
      <c r="AB15" s="34">
        <f t="shared" si="2"/>
        <v>0.88594316986704658</v>
      </c>
      <c r="AC15" s="34">
        <f t="shared" si="2"/>
        <v>1.3461334413520882</v>
      </c>
      <c r="AD15" s="35">
        <f t="shared" si="2"/>
        <v>0.6331631633384589</v>
      </c>
      <c r="AF15" s="33">
        <f t="shared" si="5"/>
        <v>0.83605809031086142</v>
      </c>
      <c r="AG15" s="34">
        <f t="shared" si="3"/>
        <v>1.171871767379562</v>
      </c>
      <c r="AH15" s="34">
        <f t="shared" si="3"/>
        <v>1.0143750475360345</v>
      </c>
      <c r="AI15" s="34">
        <f t="shared" si="3"/>
        <v>0.9176188363681077</v>
      </c>
      <c r="AJ15" s="34">
        <f t="shared" si="3"/>
        <v>0.90586419902502424</v>
      </c>
      <c r="AK15" s="34">
        <f t="shared" si="3"/>
        <v>1.0409156079433175</v>
      </c>
      <c r="AL15" s="35">
        <f t="shared" si="3"/>
        <v>0.97619328615632139</v>
      </c>
    </row>
    <row r="16" spans="1:38" x14ac:dyDescent="0.2">
      <c r="A16" s="16" t="s">
        <v>19</v>
      </c>
      <c r="B16" s="21">
        <v>33544.864300000008</v>
      </c>
      <c r="C16" s="11">
        <v>23502.090199999991</v>
      </c>
      <c r="D16" s="11">
        <v>21457.545600000005</v>
      </c>
      <c r="E16" s="11">
        <v>15880.995400000016</v>
      </c>
      <c r="F16" s="11">
        <v>11112.58169999999</v>
      </c>
      <c r="G16" s="11">
        <v>9389.2602999999963</v>
      </c>
      <c r="H16" s="26">
        <f>+SUM(B16:G16)</f>
        <v>114887.33750000001</v>
      </c>
      <c r="I16" s="21">
        <v>37836.119099999996</v>
      </c>
      <c r="J16" s="11">
        <v>29112.460500000012</v>
      </c>
      <c r="K16" s="11">
        <v>22521.456000000013</v>
      </c>
      <c r="L16" s="11">
        <v>16002.8606</v>
      </c>
      <c r="M16" s="11">
        <v>12727.249000000013</v>
      </c>
      <c r="N16" s="11">
        <v>9438.8753000000052</v>
      </c>
      <c r="O16" s="26">
        <f t="shared" si="0"/>
        <v>127639.02050000004</v>
      </c>
      <c r="P16" s="21">
        <v>52039.160600000061</v>
      </c>
      <c r="Q16" s="11">
        <v>37920.754800000039</v>
      </c>
      <c r="R16" s="11">
        <v>29734.189599999994</v>
      </c>
      <c r="S16" s="11">
        <v>19957.364200000018</v>
      </c>
      <c r="T16" s="11">
        <v>11544.632399999991</v>
      </c>
      <c r="U16" s="11">
        <v>10793.334399999989</v>
      </c>
      <c r="V16" s="26">
        <f t="shared" si="1"/>
        <v>161989.4360000001</v>
      </c>
      <c r="X16" s="33">
        <f t="shared" si="4"/>
        <v>0.12792583572919636</v>
      </c>
      <c r="Y16" s="34">
        <f t="shared" si="2"/>
        <v>0.2387179290121193</v>
      </c>
      <c r="Z16" s="34">
        <f t="shared" si="2"/>
        <v>4.958211063990503E-2</v>
      </c>
      <c r="AA16" s="34">
        <f t="shared" si="2"/>
        <v>7.6736499778837786E-3</v>
      </c>
      <c r="AB16" s="34">
        <f t="shared" si="2"/>
        <v>0.14530082599977856</v>
      </c>
      <c r="AC16" s="34">
        <f t="shared" si="2"/>
        <v>5.284228833235094E-3</v>
      </c>
      <c r="AD16" s="35">
        <f t="shared" si="2"/>
        <v>0.11099293688479839</v>
      </c>
      <c r="AF16" s="33">
        <f t="shared" si="5"/>
        <v>0.37538314810939655</v>
      </c>
      <c r="AG16" s="34">
        <f t="shared" si="3"/>
        <v>0.30256097041333985</v>
      </c>
      <c r="AH16" s="34">
        <f t="shared" si="3"/>
        <v>0.32026053732937942</v>
      </c>
      <c r="AI16" s="34">
        <f t="shared" si="3"/>
        <v>0.24711229441066429</v>
      </c>
      <c r="AJ16" s="34">
        <f t="shared" si="3"/>
        <v>-9.2920048943807121E-2</v>
      </c>
      <c r="AK16" s="34">
        <f t="shared" si="3"/>
        <v>0.14349793348790008</v>
      </c>
      <c r="AL16" s="35">
        <f t="shared" si="3"/>
        <v>0.26912158496233562</v>
      </c>
    </row>
    <row r="17" spans="1:38" x14ac:dyDescent="0.2">
      <c r="A17" s="16" t="s">
        <v>15</v>
      </c>
      <c r="B17" s="21">
        <v>192859.11420000001</v>
      </c>
      <c r="C17" s="11">
        <v>147385.21289999978</v>
      </c>
      <c r="D17" s="11">
        <v>111792.4300999999</v>
      </c>
      <c r="E17" s="11">
        <v>72042.086599999981</v>
      </c>
      <c r="F17" s="11">
        <v>54578.755200000014</v>
      </c>
      <c r="G17" s="11">
        <v>42470.317999999941</v>
      </c>
      <c r="H17" s="26">
        <f t="shared" si="6"/>
        <v>621127.91699999967</v>
      </c>
      <c r="I17" s="21">
        <v>258643.59230000028</v>
      </c>
      <c r="J17" s="11">
        <v>212043.02449999988</v>
      </c>
      <c r="K17" s="11">
        <v>179459.74499999985</v>
      </c>
      <c r="L17" s="11">
        <v>98791.863600000012</v>
      </c>
      <c r="M17" s="11">
        <v>65847.201999999976</v>
      </c>
      <c r="N17" s="11">
        <v>59186.738100000053</v>
      </c>
      <c r="O17" s="26">
        <f t="shared" si="0"/>
        <v>873972.16550000012</v>
      </c>
      <c r="P17" s="21">
        <v>422300.93779999967</v>
      </c>
      <c r="Q17" s="11">
        <v>354999.53729999968</v>
      </c>
      <c r="R17" s="11">
        <v>258256.35590000017</v>
      </c>
      <c r="S17" s="11">
        <v>201233.30129999985</v>
      </c>
      <c r="T17" s="11">
        <v>137688.93919999991</v>
      </c>
      <c r="U17" s="11">
        <v>138700.25309999989</v>
      </c>
      <c r="V17" s="26">
        <f t="shared" si="1"/>
        <v>1513179.3245999992</v>
      </c>
      <c r="X17" s="33">
        <f t="shared" si="4"/>
        <v>0.34110121459844533</v>
      </c>
      <c r="Y17" s="34">
        <f t="shared" si="2"/>
        <v>0.43869944838950792</v>
      </c>
      <c r="Z17" s="34">
        <f t="shared" si="2"/>
        <v>0.6052942479152712</v>
      </c>
      <c r="AA17" s="34">
        <f t="shared" si="2"/>
        <v>0.37130763783291143</v>
      </c>
      <c r="AB17" s="34">
        <f t="shared" si="2"/>
        <v>0.20646214371704752</v>
      </c>
      <c r="AC17" s="34">
        <f t="shared" si="2"/>
        <v>0.39360242369741938</v>
      </c>
      <c r="AD17" s="35">
        <f t="shared" si="2"/>
        <v>0.40707274875233246</v>
      </c>
      <c r="AF17" s="33">
        <f t="shared" si="5"/>
        <v>0.63275236801603607</v>
      </c>
      <c r="AG17" s="34">
        <f t="shared" si="3"/>
        <v>0.67418635032721808</v>
      </c>
      <c r="AH17" s="34">
        <f t="shared" si="3"/>
        <v>0.43907680187554243</v>
      </c>
      <c r="AI17" s="34">
        <f t="shared" si="3"/>
        <v>1.0369420513695</v>
      </c>
      <c r="AJ17" s="34">
        <f t="shared" si="3"/>
        <v>1.0910370527209334</v>
      </c>
      <c r="AK17" s="34">
        <f t="shared" si="3"/>
        <v>1.3434346536492061</v>
      </c>
      <c r="AL17" s="35">
        <f t="shared" si="3"/>
        <v>0.73138159810193515</v>
      </c>
    </row>
    <row r="18" spans="1:38" x14ac:dyDescent="0.2">
      <c r="A18" s="16" t="s">
        <v>16</v>
      </c>
      <c r="B18" s="21">
        <v>25639.108700000012</v>
      </c>
      <c r="C18" s="11">
        <v>17633.409200000013</v>
      </c>
      <c r="D18" s="11">
        <v>17502.075500000021</v>
      </c>
      <c r="E18" s="11">
        <v>9257.9074999999903</v>
      </c>
      <c r="F18" s="11">
        <v>6363.1265000000021</v>
      </c>
      <c r="G18" s="11">
        <v>3175.0917000000009</v>
      </c>
      <c r="H18" s="26">
        <f t="shared" si="6"/>
        <v>79570.719100000031</v>
      </c>
      <c r="I18" s="21">
        <v>36256.553199999958</v>
      </c>
      <c r="J18" s="11">
        <v>31144.443199999958</v>
      </c>
      <c r="K18" s="11">
        <v>28452.475899999972</v>
      </c>
      <c r="L18" s="11">
        <v>18503.543499999992</v>
      </c>
      <c r="M18" s="11">
        <v>15000.742800000005</v>
      </c>
      <c r="N18" s="11">
        <v>6742.4326000000037</v>
      </c>
      <c r="O18" s="26">
        <f t="shared" si="0"/>
        <v>136100.19119999988</v>
      </c>
      <c r="P18" s="21">
        <v>64286.04110000006</v>
      </c>
      <c r="Q18" s="11">
        <v>65230.75160000004</v>
      </c>
      <c r="R18" s="11">
        <v>52645.828400000013</v>
      </c>
      <c r="S18" s="11">
        <v>31292.031899999991</v>
      </c>
      <c r="T18" s="11">
        <v>21431.544599999987</v>
      </c>
      <c r="U18" s="11">
        <v>20590.4882</v>
      </c>
      <c r="V18" s="26">
        <f t="shared" si="1"/>
        <v>255476.68580000009</v>
      </c>
      <c r="X18" s="33">
        <f t="shared" si="4"/>
        <v>0.4141112947502712</v>
      </c>
      <c r="Y18" s="34">
        <f t="shared" si="2"/>
        <v>0.76621791320988208</v>
      </c>
      <c r="Z18" s="34">
        <f t="shared" si="2"/>
        <v>0.62566296208697869</v>
      </c>
      <c r="AA18" s="34">
        <f t="shared" si="2"/>
        <v>0.99867448448799179</v>
      </c>
      <c r="AB18" s="34">
        <f t="shared" si="2"/>
        <v>1.357448464995942</v>
      </c>
      <c r="AC18" s="34">
        <f t="shared" si="2"/>
        <v>1.1235394870642641</v>
      </c>
      <c r="AD18" s="35">
        <f t="shared" si="2"/>
        <v>0.71043057973319024</v>
      </c>
      <c r="AF18" s="33">
        <f t="shared" si="5"/>
        <v>0.77308749525589571</v>
      </c>
      <c r="AG18" s="34">
        <f t="shared" si="3"/>
        <v>1.0944587508310351</v>
      </c>
      <c r="AH18" s="34">
        <f t="shared" si="3"/>
        <v>0.85030745953465736</v>
      </c>
      <c r="AI18" s="34">
        <f t="shared" si="3"/>
        <v>0.69113726243840823</v>
      </c>
      <c r="AJ18" s="34">
        <f t="shared" si="3"/>
        <v>0.42869889083092461</v>
      </c>
      <c r="AK18" s="34">
        <f t="shared" si="3"/>
        <v>2.053866374578218</v>
      </c>
      <c r="AL18" s="35">
        <f t="shared" si="3"/>
        <v>0.87712216674681875</v>
      </c>
    </row>
    <row r="19" spans="1:38" x14ac:dyDescent="0.2">
      <c r="A19" s="16" t="s">
        <v>17</v>
      </c>
      <c r="B19" s="21">
        <v>230082.64909999992</v>
      </c>
      <c r="C19" s="11">
        <v>156382.13130000007</v>
      </c>
      <c r="D19" s="11">
        <v>158092.3140999999</v>
      </c>
      <c r="E19" s="11">
        <v>73259.222999999867</v>
      </c>
      <c r="F19" s="11">
        <v>62070.625699999975</v>
      </c>
      <c r="G19" s="11">
        <v>35340.019099999983</v>
      </c>
      <c r="H19" s="26">
        <f t="shared" si="6"/>
        <v>715226.96229999978</v>
      </c>
      <c r="I19" s="21">
        <v>275282.51130000025</v>
      </c>
      <c r="J19" s="11">
        <v>240588.7934</v>
      </c>
      <c r="K19" s="11">
        <v>212601.18630000012</v>
      </c>
      <c r="L19" s="11">
        <v>126862.52220000005</v>
      </c>
      <c r="M19" s="11">
        <v>79601.481299999999</v>
      </c>
      <c r="N19" s="11">
        <v>61382.694200000005</v>
      </c>
      <c r="O19" s="26">
        <f t="shared" si="0"/>
        <v>996319.18870000041</v>
      </c>
      <c r="P19" s="21">
        <v>426909.83619999985</v>
      </c>
      <c r="Q19" s="11">
        <v>386042.70229999919</v>
      </c>
      <c r="R19" s="11">
        <v>288288.91630000004</v>
      </c>
      <c r="S19" s="11">
        <v>188644.21920000008</v>
      </c>
      <c r="T19" s="11">
        <v>132301.8054000001</v>
      </c>
      <c r="U19" s="11">
        <v>121855.52710000001</v>
      </c>
      <c r="V19" s="26">
        <f t="shared" si="1"/>
        <v>1544043.0064999994</v>
      </c>
      <c r="X19" s="33">
        <f t="shared" si="4"/>
        <v>0.19645054669183359</v>
      </c>
      <c r="Y19" s="34">
        <f t="shared" si="2"/>
        <v>0.53846728779044262</v>
      </c>
      <c r="Z19" s="34">
        <f t="shared" si="2"/>
        <v>0.34479141196909247</v>
      </c>
      <c r="AA19" s="34">
        <f t="shared" si="2"/>
        <v>0.73169352615165306</v>
      </c>
      <c r="AB19" s="34">
        <f t="shared" si="2"/>
        <v>0.28243400807219565</v>
      </c>
      <c r="AC19" s="34">
        <f t="shared" si="2"/>
        <v>0.73691740308086118</v>
      </c>
      <c r="AD19" s="35">
        <f t="shared" si="2"/>
        <v>0.39301122750752415</v>
      </c>
      <c r="AF19" s="33">
        <f t="shared" si="5"/>
        <v>0.5508062396842841</v>
      </c>
      <c r="AG19" s="34">
        <f t="shared" si="3"/>
        <v>0.60457474699650415</v>
      </c>
      <c r="AH19" s="34">
        <f t="shared" si="3"/>
        <v>0.35600803230325107</v>
      </c>
      <c r="AI19" s="34">
        <f t="shared" si="3"/>
        <v>0.48699723077080681</v>
      </c>
      <c r="AJ19" s="34">
        <f t="shared" si="3"/>
        <v>0.6620520527926419</v>
      </c>
      <c r="AK19" s="34">
        <f t="shared" si="3"/>
        <v>0.98517723420488101</v>
      </c>
      <c r="AL19" s="35">
        <f t="shared" si="3"/>
        <v>0.54974733399912767</v>
      </c>
    </row>
    <row r="20" spans="1:38" x14ac:dyDescent="0.2">
      <c r="A20" s="17" t="s">
        <v>18</v>
      </c>
      <c r="B20" s="22">
        <v>2243383.5847999994</v>
      </c>
      <c r="C20" s="23">
        <v>1676627.7439999951</v>
      </c>
      <c r="D20" s="23">
        <v>2443825.9606000106</v>
      </c>
      <c r="E20" s="23">
        <v>2255927.3983999984</v>
      </c>
      <c r="F20" s="23">
        <v>2041611.985399998</v>
      </c>
      <c r="G20" s="23">
        <v>1844992.8979999949</v>
      </c>
      <c r="H20" s="27">
        <f t="shared" si="6"/>
        <v>12506369.571199998</v>
      </c>
      <c r="I20" s="22">
        <v>2536080.1333000041</v>
      </c>
      <c r="J20" s="23">
        <v>2077105.4797000003</v>
      </c>
      <c r="K20" s="23">
        <v>2719452.1188000063</v>
      </c>
      <c r="L20" s="23">
        <v>2615059.7118000016</v>
      </c>
      <c r="M20" s="23">
        <v>2270335.6489000092</v>
      </c>
      <c r="N20" s="23">
        <v>2440144.3694000044</v>
      </c>
      <c r="O20" s="27">
        <f t="shared" si="0"/>
        <v>14658177.461900026</v>
      </c>
      <c r="P20" s="22">
        <v>2961054.30280001</v>
      </c>
      <c r="Q20" s="23">
        <v>2659156.5702999928</v>
      </c>
      <c r="R20" s="23">
        <v>3110566.9444999923</v>
      </c>
      <c r="S20" s="23">
        <v>2828998.7066000011</v>
      </c>
      <c r="T20" s="23">
        <v>2559518.1778999981</v>
      </c>
      <c r="U20" s="23">
        <v>2495945.4592000023</v>
      </c>
      <c r="V20" s="27">
        <f t="shared" si="1"/>
        <v>16615240.161299996</v>
      </c>
      <c r="X20" s="36">
        <f t="shared" si="4"/>
        <v>0.13047102175622771</v>
      </c>
      <c r="Y20" s="37">
        <f t="shared" si="2"/>
        <v>0.23885906524758438</v>
      </c>
      <c r="Z20" s="37">
        <f t="shared" si="2"/>
        <v>0.11278469197222374</v>
      </c>
      <c r="AA20" s="37">
        <f t="shared" si="2"/>
        <v>0.15919497837329133</v>
      </c>
      <c r="AB20" s="37">
        <f t="shared" si="2"/>
        <v>0.11203091730243697</v>
      </c>
      <c r="AC20" s="37">
        <f t="shared" si="2"/>
        <v>0.3225765649532657</v>
      </c>
      <c r="AD20" s="38">
        <f t="shared" si="2"/>
        <v>0.17205695693299106</v>
      </c>
      <c r="AF20" s="36">
        <f t="shared" si="5"/>
        <v>0.16757127029224428</v>
      </c>
      <c r="AG20" s="37">
        <f t="shared" si="3"/>
        <v>0.2802222112880175</v>
      </c>
      <c r="AH20" s="37">
        <f t="shared" si="3"/>
        <v>0.14382118478797512</v>
      </c>
      <c r="AI20" s="37">
        <f t="shared" si="3"/>
        <v>8.1810367019398145E-2</v>
      </c>
      <c r="AJ20" s="37">
        <f t="shared" si="3"/>
        <v>0.127374350634057</v>
      </c>
      <c r="AK20" s="37">
        <f t="shared" si="3"/>
        <v>2.2867946052601118E-2</v>
      </c>
      <c r="AL20" s="38">
        <f t="shared" si="3"/>
        <v>0.13351337193773416</v>
      </c>
    </row>
    <row r="21" spans="1:38" s="9" customFormat="1" x14ac:dyDescent="0.2">
      <c r="A21" s="18" t="s">
        <v>25</v>
      </c>
      <c r="B21" s="12">
        <f>+SUM(B6:B20)</f>
        <v>3760145.4794999999</v>
      </c>
      <c r="C21" s="13">
        <f t="shared" ref="C21:V21" si="7">+SUM(C6:C20)</f>
        <v>2576353.194799995</v>
      </c>
      <c r="D21" s="13">
        <f t="shared" si="7"/>
        <v>3275644.4107000106</v>
      </c>
      <c r="E21" s="13">
        <f t="shared" si="7"/>
        <v>2800985.8831999982</v>
      </c>
      <c r="F21" s="13">
        <f t="shared" si="7"/>
        <v>2475845.2219999982</v>
      </c>
      <c r="G21" s="13">
        <f t="shared" si="7"/>
        <v>2180157.115899995</v>
      </c>
      <c r="H21" s="14">
        <f t="shared" si="7"/>
        <v>17069131.306099996</v>
      </c>
      <c r="I21" s="12">
        <f t="shared" si="7"/>
        <v>4511796.793100005</v>
      </c>
      <c r="J21" s="13">
        <f t="shared" si="7"/>
        <v>3525065.6819999991</v>
      </c>
      <c r="K21" s="13">
        <f t="shared" si="7"/>
        <v>3871397.1628000056</v>
      </c>
      <c r="L21" s="13">
        <f t="shared" si="7"/>
        <v>3424537.624700001</v>
      </c>
      <c r="M21" s="13">
        <f t="shared" si="7"/>
        <v>2885969.4656000091</v>
      </c>
      <c r="N21" s="13">
        <f t="shared" si="7"/>
        <v>3081043.0644000042</v>
      </c>
      <c r="O21" s="14">
        <f t="shared" si="7"/>
        <v>21299809.792600024</v>
      </c>
      <c r="P21" s="12">
        <f t="shared" si="7"/>
        <v>6039237.6800000099</v>
      </c>
      <c r="Q21" s="13">
        <f t="shared" si="7"/>
        <v>5108943.4808999915</v>
      </c>
      <c r="R21" s="13">
        <f t="shared" si="7"/>
        <v>4857115.7620999925</v>
      </c>
      <c r="S21" s="13">
        <f t="shared" si="7"/>
        <v>3946809.4975000015</v>
      </c>
      <c r="T21" s="13">
        <f t="shared" si="7"/>
        <v>3366873.282399998</v>
      </c>
      <c r="U21" s="13">
        <f t="shared" si="7"/>
        <v>3222821.2478000019</v>
      </c>
      <c r="V21" s="14">
        <f t="shared" si="7"/>
        <v>26541800.950699996</v>
      </c>
      <c r="X21" s="39">
        <f t="shared" si="4"/>
        <v>0.1998995298713695</v>
      </c>
      <c r="Y21" s="40">
        <f t="shared" si="2"/>
        <v>0.36823851990280154</v>
      </c>
      <c r="Z21" s="40">
        <f t="shared" si="2"/>
        <v>0.18187345065720417</v>
      </c>
      <c r="AA21" s="40">
        <f t="shared" si="2"/>
        <v>0.2226186662489078</v>
      </c>
      <c r="AB21" s="40">
        <f t="shared" si="2"/>
        <v>0.16565019491352162</v>
      </c>
      <c r="AC21" s="40">
        <f t="shared" si="2"/>
        <v>0.41322065365372196</v>
      </c>
      <c r="AD21" s="41">
        <f t="shared" si="2"/>
        <v>0.24785552414071077</v>
      </c>
      <c r="AF21" s="39">
        <f t="shared" si="5"/>
        <v>0.33854381235341879</v>
      </c>
      <c r="AG21" s="40">
        <f t="shared" si="3"/>
        <v>0.4493186629082484</v>
      </c>
      <c r="AH21" s="40">
        <f t="shared" si="3"/>
        <v>0.25461572601532345</v>
      </c>
      <c r="AI21" s="40">
        <f t="shared" si="3"/>
        <v>0.15250872673526339</v>
      </c>
      <c r="AJ21" s="40">
        <f t="shared" si="3"/>
        <v>0.16663510218394029</v>
      </c>
      <c r="AK21" s="40">
        <f t="shared" si="3"/>
        <v>4.6016293974653344E-2</v>
      </c>
      <c r="AL21" s="41">
        <f t="shared" si="3"/>
        <v>0.24610506897207807</v>
      </c>
    </row>
    <row r="23" spans="1:38" x14ac:dyDescent="0.2">
      <c r="A23" s="1" t="s">
        <v>26</v>
      </c>
      <c r="D23" s="3"/>
      <c r="E23" s="3"/>
      <c r="F23" s="4"/>
      <c r="G23" s="4"/>
      <c r="H23" s="4"/>
      <c r="I23" s="4"/>
      <c r="J23" s="3"/>
      <c r="U23" s="54"/>
      <c r="V23" s="54"/>
    </row>
    <row r="24" spans="1:38" x14ac:dyDescent="0.2">
      <c r="A24" s="1" t="s">
        <v>27</v>
      </c>
      <c r="D24" s="3"/>
      <c r="E24" s="3"/>
      <c r="F24" s="4"/>
      <c r="G24" s="4"/>
      <c r="H24" s="4"/>
      <c r="I24" s="4"/>
      <c r="J24" s="3"/>
    </row>
    <row r="25" spans="1:38" x14ac:dyDescent="0.2">
      <c r="D25" s="3"/>
      <c r="E25" s="3"/>
      <c r="F25" s="4"/>
      <c r="G25" s="4"/>
      <c r="H25" s="4"/>
      <c r="I25" s="4"/>
      <c r="J25" s="4"/>
    </row>
    <row r="26" spans="1:38" x14ac:dyDescent="0.2">
      <c r="D26" s="4"/>
      <c r="E26" s="4"/>
      <c r="F26" s="4"/>
      <c r="G26" s="4"/>
      <c r="H26" s="4"/>
      <c r="I26" s="4"/>
      <c r="J26" s="4"/>
    </row>
    <row r="27" spans="1:38" x14ac:dyDescent="0.2">
      <c r="D27" s="4"/>
      <c r="E27" s="4"/>
      <c r="F27" s="4"/>
      <c r="G27" s="4"/>
      <c r="H27" s="4"/>
      <c r="I27" s="4"/>
      <c r="J27" s="4"/>
    </row>
    <row r="28" spans="1:38" ht="15" x14ac:dyDescent="0.25">
      <c r="D28" s="4"/>
      <c r="E28" s="5"/>
      <c r="F28" s="6"/>
      <c r="G28" s="5"/>
      <c r="H28" s="5"/>
      <c r="I28" s="4"/>
      <c r="J28" s="4"/>
    </row>
    <row r="29" spans="1:38" ht="15" x14ac:dyDescent="0.25">
      <c r="D29" s="4"/>
      <c r="E29" s="5"/>
      <c r="F29" s="7"/>
      <c r="G29" s="7"/>
      <c r="H29" s="7"/>
      <c r="I29" s="4"/>
      <c r="J29" s="4"/>
    </row>
    <row r="30" spans="1:38" ht="15" x14ac:dyDescent="0.25">
      <c r="D30" s="4"/>
      <c r="E30" s="6"/>
      <c r="F30" s="8"/>
      <c r="G30" s="8"/>
      <c r="H30" s="8"/>
      <c r="I30" s="4"/>
      <c r="J30" s="4"/>
    </row>
    <row r="31" spans="1:38" ht="15" x14ac:dyDescent="0.25">
      <c r="D31" s="4"/>
      <c r="E31" s="6"/>
      <c r="F31" s="8"/>
      <c r="G31" s="8"/>
      <c r="H31" s="8"/>
      <c r="I31" s="4"/>
      <c r="J31" s="4"/>
    </row>
    <row r="32" spans="1:38" ht="15" x14ac:dyDescent="0.25">
      <c r="D32" s="4"/>
      <c r="E32" s="6"/>
      <c r="F32" s="8"/>
      <c r="G32" s="8"/>
      <c r="H32" s="8"/>
      <c r="I32" s="4"/>
      <c r="J32" s="4"/>
    </row>
    <row r="33" spans="4:10" ht="15" x14ac:dyDescent="0.25">
      <c r="D33" s="4"/>
      <c r="E33" s="6"/>
      <c r="F33" s="8"/>
      <c r="G33" s="8"/>
      <c r="H33" s="8"/>
      <c r="I33" s="4"/>
      <c r="J33" s="4"/>
    </row>
    <row r="34" spans="4:10" ht="15" x14ac:dyDescent="0.25">
      <c r="D34" s="4"/>
      <c r="E34" s="6"/>
      <c r="F34" s="8"/>
      <c r="G34" s="8"/>
      <c r="H34" s="8"/>
      <c r="I34" s="4"/>
      <c r="J34" s="4"/>
    </row>
    <row r="35" spans="4:10" ht="15" x14ac:dyDescent="0.25">
      <c r="D35" s="4"/>
      <c r="E35" s="6"/>
      <c r="F35" s="8"/>
      <c r="G35" s="8"/>
      <c r="H35" s="8"/>
      <c r="I35" s="4"/>
      <c r="J35" s="4"/>
    </row>
    <row r="36" spans="4:10" ht="15" x14ac:dyDescent="0.25">
      <c r="D36" s="4"/>
      <c r="E36" s="6"/>
      <c r="F36" s="8"/>
      <c r="G36" s="8"/>
      <c r="H36" s="8"/>
      <c r="I36" s="4"/>
      <c r="J36" s="4"/>
    </row>
    <row r="37" spans="4:10" ht="15" x14ac:dyDescent="0.25">
      <c r="D37" s="4"/>
      <c r="E37" s="6"/>
      <c r="F37" s="8"/>
      <c r="G37" s="8"/>
      <c r="H37" s="8"/>
      <c r="I37" s="4"/>
      <c r="J37" s="4"/>
    </row>
    <row r="38" spans="4:10" ht="15" x14ac:dyDescent="0.25">
      <c r="D38" s="4"/>
      <c r="E38" s="6"/>
      <c r="F38" s="8"/>
      <c r="G38" s="8"/>
      <c r="H38" s="8"/>
      <c r="I38" s="4"/>
      <c r="J38" s="4"/>
    </row>
    <row r="39" spans="4:10" ht="15" x14ac:dyDescent="0.25">
      <c r="D39" s="4"/>
      <c r="E39" s="6"/>
      <c r="F39" s="8"/>
      <c r="G39" s="8"/>
      <c r="H39" s="8"/>
      <c r="I39" s="4"/>
      <c r="J39" s="4"/>
    </row>
    <row r="40" spans="4:10" ht="15" x14ac:dyDescent="0.25">
      <c r="D40" s="4"/>
      <c r="E40" s="6"/>
      <c r="F40" s="8"/>
      <c r="G40" s="8"/>
      <c r="H40" s="8"/>
      <c r="I40" s="4"/>
      <c r="J40" s="4"/>
    </row>
    <row r="41" spans="4:10" ht="15" x14ac:dyDescent="0.25">
      <c r="D41" s="4"/>
      <c r="E41" s="6"/>
      <c r="F41" s="8"/>
      <c r="G41" s="8"/>
      <c r="H41" s="8"/>
      <c r="I41" s="4"/>
      <c r="J41" s="4"/>
    </row>
  </sheetData>
  <mergeCells count="12">
    <mergeCell ref="AL3:AL4"/>
    <mergeCell ref="H3:H4"/>
    <mergeCell ref="O3:O4"/>
    <mergeCell ref="V3:V4"/>
    <mergeCell ref="A1:G1"/>
    <mergeCell ref="B3:G4"/>
    <mergeCell ref="I3:N4"/>
    <mergeCell ref="P3:U4"/>
    <mergeCell ref="X3:AC4"/>
    <mergeCell ref="AF3:AK4"/>
    <mergeCell ref="AD3:AD4"/>
    <mergeCell ref="A3:A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Regiones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Antonieta Vega Castillo</dc:creator>
  <cp:lastModifiedBy>Verónica Ilse Kunze Neubauer</cp:lastModifiedBy>
  <cp:lastPrinted>2016-08-18T01:07:35Z</cp:lastPrinted>
  <dcterms:created xsi:type="dcterms:W3CDTF">2016-08-17T20:05:59Z</dcterms:created>
  <dcterms:modified xsi:type="dcterms:W3CDTF">2016-08-18T13:26:09Z</dcterms:modified>
</cp:coreProperties>
</file>