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ppereyra\AppData\Local\Microsoft\Windows\INetCache\Content.Outlook\4OJK2B6E\"/>
    </mc:Choice>
  </mc:AlternateContent>
  <xr:revisionPtr revIDLastSave="0" documentId="13_ncr:1_{237561EF-6E03-4228-97EA-FE61B050F5E4}" xr6:coauthVersionLast="47" xr6:coauthVersionMax="47" xr10:uidLastSave="{00000000-0000-0000-0000-000000000000}"/>
  <bookViews>
    <workbookView xWindow="-110" yWindow="-110" windowWidth="19420" windowHeight="10300" xr2:uid="{00000000-000D-0000-FFFF-FFFF00000000}"/>
  </bookViews>
  <sheets>
    <sheet name="Índice" sheetId="1" r:id="rId1"/>
    <sheet name="C1 PIB turístico" sheetId="2" r:id="rId2"/>
    <sheet name="C2 Participación" sheetId="3" r:id="rId3"/>
    <sheet name="C3 Intensidad" sheetId="4" r:id="rId4"/>
    <sheet name="C4 PIB regional" sheetId="5" r:id="rId5"/>
    <sheet name="C5 Posición"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3" i="6" l="1"/>
  <c r="H23" i="6"/>
  <c r="G23" i="6"/>
  <c r="F23" i="6"/>
  <c r="E23" i="6"/>
  <c r="D23" i="6"/>
  <c r="C23" i="6"/>
  <c r="B23" i="6"/>
  <c r="I22" i="6"/>
  <c r="H22" i="6"/>
  <c r="G22" i="6"/>
  <c r="F22" i="6"/>
  <c r="E22" i="6"/>
  <c r="D22" i="6"/>
  <c r="I23" i="5"/>
  <c r="H23" i="5"/>
  <c r="G23" i="5"/>
  <c r="F23" i="5"/>
  <c r="F24" i="4" s="1"/>
  <c r="E23" i="5"/>
  <c r="D23" i="5"/>
  <c r="C23" i="5"/>
  <c r="B23" i="5"/>
  <c r="F23" i="4"/>
  <c r="E23" i="4"/>
  <c r="D23" i="4"/>
  <c r="C23" i="4"/>
  <c r="I22" i="4"/>
  <c r="J22" i="4" s="1"/>
  <c r="H22" i="4"/>
  <c r="G22" i="4"/>
  <c r="F22" i="4"/>
  <c r="E22" i="4"/>
  <c r="D22" i="4"/>
  <c r="C22" i="4"/>
  <c r="B22" i="4"/>
  <c r="I21" i="4"/>
  <c r="H21" i="4"/>
  <c r="G21" i="4"/>
  <c r="F21" i="4"/>
  <c r="E21" i="4"/>
  <c r="D21" i="4"/>
  <c r="C21" i="4"/>
  <c r="C22" i="6" s="1"/>
  <c r="B21" i="4"/>
  <c r="I20" i="4"/>
  <c r="J20" i="4" s="1"/>
  <c r="H20" i="4"/>
  <c r="G20" i="4"/>
  <c r="F20" i="4"/>
  <c r="E20" i="4"/>
  <c r="D20" i="4"/>
  <c r="C20" i="4"/>
  <c r="B20" i="4"/>
  <c r="I19" i="4"/>
  <c r="J19" i="4" s="1"/>
  <c r="H19" i="4"/>
  <c r="G19" i="4"/>
  <c r="F19" i="4"/>
  <c r="E19" i="4"/>
  <c r="D19" i="4"/>
  <c r="C19" i="4"/>
  <c r="B19" i="4"/>
  <c r="I18" i="4"/>
  <c r="H18" i="4"/>
  <c r="H19" i="6" s="1"/>
  <c r="G18" i="4"/>
  <c r="G19" i="6" s="1"/>
  <c r="F18" i="4"/>
  <c r="F19" i="6" s="1"/>
  <c r="E18" i="4"/>
  <c r="E19" i="6" s="1"/>
  <c r="D18" i="4"/>
  <c r="D19" i="6" s="1"/>
  <c r="C18" i="4"/>
  <c r="C19" i="6" s="1"/>
  <c r="B18" i="4"/>
  <c r="B19" i="6" s="1"/>
  <c r="I17" i="4"/>
  <c r="H17" i="4"/>
  <c r="H18" i="6" s="1"/>
  <c r="G17" i="4"/>
  <c r="G18" i="6" s="1"/>
  <c r="F17" i="4"/>
  <c r="F18" i="6" s="1"/>
  <c r="E17" i="4"/>
  <c r="E18" i="6" s="1"/>
  <c r="D17" i="4"/>
  <c r="D18" i="6" s="1"/>
  <c r="C17" i="4"/>
  <c r="C18" i="6" s="1"/>
  <c r="B17" i="4"/>
  <c r="B18" i="6" s="1"/>
  <c r="I16" i="4"/>
  <c r="H16" i="4"/>
  <c r="H17" i="6" s="1"/>
  <c r="G16" i="4"/>
  <c r="G17" i="6" s="1"/>
  <c r="F16" i="4"/>
  <c r="F17" i="6" s="1"/>
  <c r="E16" i="4"/>
  <c r="E17" i="6" s="1"/>
  <c r="D16" i="4"/>
  <c r="D17" i="6" s="1"/>
  <c r="C16" i="4"/>
  <c r="C17" i="6" s="1"/>
  <c r="B16" i="4"/>
  <c r="B17" i="6" s="1"/>
  <c r="I15" i="4"/>
  <c r="H15" i="4"/>
  <c r="H16" i="6" s="1"/>
  <c r="G15" i="4"/>
  <c r="G16" i="6" s="1"/>
  <c r="F15" i="4"/>
  <c r="F16" i="6" s="1"/>
  <c r="E15" i="4"/>
  <c r="E16" i="6" s="1"/>
  <c r="D15" i="4"/>
  <c r="D16" i="6" s="1"/>
  <c r="C15" i="4"/>
  <c r="C16" i="6" s="1"/>
  <c r="B15" i="4"/>
  <c r="B16" i="6" s="1"/>
  <c r="I14" i="4"/>
  <c r="H14" i="4"/>
  <c r="H15" i="6" s="1"/>
  <c r="G14" i="4"/>
  <c r="G15" i="6" s="1"/>
  <c r="F14" i="4"/>
  <c r="F15" i="6" s="1"/>
  <c r="E14" i="4"/>
  <c r="E15" i="6" s="1"/>
  <c r="D14" i="4"/>
  <c r="D15" i="6" s="1"/>
  <c r="C14" i="4"/>
  <c r="C15" i="6" s="1"/>
  <c r="B14" i="4"/>
  <c r="B15" i="6" s="1"/>
  <c r="I13" i="4"/>
  <c r="H13" i="4"/>
  <c r="H14" i="6" s="1"/>
  <c r="G13" i="4"/>
  <c r="G14" i="6" s="1"/>
  <c r="F13" i="4"/>
  <c r="F14" i="6" s="1"/>
  <c r="E13" i="4"/>
  <c r="E14" i="6" s="1"/>
  <c r="D13" i="4"/>
  <c r="D14" i="6" s="1"/>
  <c r="C13" i="4"/>
  <c r="C14" i="6" s="1"/>
  <c r="B13" i="4"/>
  <c r="B14" i="6" s="1"/>
  <c r="I12" i="4"/>
  <c r="H12" i="4"/>
  <c r="G12" i="4"/>
  <c r="F12" i="4"/>
  <c r="E12" i="4"/>
  <c r="D12" i="4"/>
  <c r="C12" i="4"/>
  <c r="B12" i="4"/>
  <c r="I11" i="4"/>
  <c r="H11" i="4"/>
  <c r="H12" i="6" s="1"/>
  <c r="G11" i="4"/>
  <c r="G12" i="6" s="1"/>
  <c r="F11" i="4"/>
  <c r="F12" i="6" s="1"/>
  <c r="E11" i="4"/>
  <c r="E12" i="6" s="1"/>
  <c r="D11" i="4"/>
  <c r="D12" i="6" s="1"/>
  <c r="C11" i="4"/>
  <c r="C12" i="6" s="1"/>
  <c r="B11" i="4"/>
  <c r="B12" i="6" s="1"/>
  <c r="I10" i="4"/>
  <c r="H10" i="4"/>
  <c r="H11" i="6" s="1"/>
  <c r="G10" i="4"/>
  <c r="G11" i="6" s="1"/>
  <c r="F10" i="4"/>
  <c r="F11" i="6" s="1"/>
  <c r="E10" i="4"/>
  <c r="E11" i="6" s="1"/>
  <c r="D10" i="4"/>
  <c r="D11" i="6" s="1"/>
  <c r="C10" i="4"/>
  <c r="C11" i="6" s="1"/>
  <c r="B10" i="4"/>
  <c r="B11" i="6" s="1"/>
  <c r="I9" i="4"/>
  <c r="H9" i="4"/>
  <c r="H10" i="6" s="1"/>
  <c r="G9" i="4"/>
  <c r="G10" i="6" s="1"/>
  <c r="F9" i="4"/>
  <c r="F10" i="6" s="1"/>
  <c r="E9" i="4"/>
  <c r="E10" i="6" s="1"/>
  <c r="D9" i="4"/>
  <c r="D10" i="6" s="1"/>
  <c r="C9" i="4"/>
  <c r="C10" i="6" s="1"/>
  <c r="B9" i="4"/>
  <c r="B10" i="6" s="1"/>
  <c r="I8" i="4"/>
  <c r="H8" i="4"/>
  <c r="H9" i="6" s="1"/>
  <c r="G8" i="4"/>
  <c r="G9" i="6" s="1"/>
  <c r="F8" i="4"/>
  <c r="E8" i="4"/>
  <c r="D8" i="4"/>
  <c r="C8" i="4"/>
  <c r="B8" i="4"/>
  <c r="I7" i="4"/>
  <c r="J7" i="4" s="1"/>
  <c r="H7" i="4"/>
  <c r="G7" i="4"/>
  <c r="F7" i="4"/>
  <c r="E7" i="4"/>
  <c r="D7" i="4"/>
  <c r="C7" i="4"/>
  <c r="B7" i="4"/>
  <c r="F21" i="3"/>
  <c r="E21" i="3"/>
  <c r="I23" i="2"/>
  <c r="H23" i="2"/>
  <c r="G23" i="2"/>
  <c r="F23" i="2"/>
  <c r="E23" i="2"/>
  <c r="D23" i="2"/>
  <c r="C23" i="2"/>
  <c r="B23" i="2"/>
  <c r="C21" i="6" l="1"/>
  <c r="C20" i="6"/>
  <c r="C9" i="6"/>
  <c r="C8" i="6"/>
  <c r="C13" i="6"/>
  <c r="B21" i="6"/>
  <c r="B22" i="6"/>
  <c r="B8" i="6"/>
  <c r="B13" i="6"/>
  <c r="B20" i="6"/>
  <c r="B9" i="6"/>
  <c r="I21" i="6"/>
  <c r="I20" i="6"/>
  <c r="I8" i="6"/>
  <c r="J21" i="4"/>
  <c r="H21" i="6"/>
  <c r="H20" i="6"/>
  <c r="H13" i="6"/>
  <c r="H8" i="6"/>
  <c r="G21" i="6"/>
  <c r="G8" i="6"/>
  <c r="G20" i="6"/>
  <c r="G13" i="6"/>
  <c r="F21" i="6"/>
  <c r="F20" i="6"/>
  <c r="F8" i="6"/>
  <c r="F9" i="6"/>
  <c r="F13" i="6"/>
  <c r="E21" i="6"/>
  <c r="E20" i="6"/>
  <c r="E8" i="6"/>
  <c r="E9" i="6"/>
  <c r="E13" i="6"/>
  <c r="D21" i="6"/>
  <c r="D20" i="6"/>
  <c r="D8" i="6"/>
  <c r="D9" i="6"/>
  <c r="D13" i="6"/>
  <c r="I19" i="6"/>
  <c r="J18" i="4"/>
  <c r="J17" i="4"/>
  <c r="I18" i="6"/>
  <c r="J16" i="4"/>
  <c r="I17" i="6"/>
  <c r="J15" i="4"/>
  <c r="I16" i="6"/>
  <c r="I15" i="6"/>
  <c r="J14" i="4"/>
  <c r="I14" i="6"/>
  <c r="J13" i="4"/>
  <c r="J12" i="4"/>
  <c r="I13" i="6"/>
  <c r="I12" i="6"/>
  <c r="J11" i="4"/>
  <c r="J10" i="4"/>
  <c r="I11" i="6"/>
  <c r="I10" i="6"/>
  <c r="J9" i="4"/>
  <c r="I9" i="6"/>
  <c r="J8" i="4"/>
  <c r="J14" i="2"/>
  <c r="I24" i="4"/>
  <c r="I20" i="3"/>
  <c r="I15" i="3"/>
  <c r="I13" i="3"/>
  <c r="I19" i="3"/>
  <c r="I14" i="3"/>
  <c r="I7" i="3"/>
  <c r="I18" i="3"/>
  <c r="I16" i="3"/>
  <c r="I23" i="4"/>
  <c r="J8" i="2"/>
  <c r="I17" i="3"/>
  <c r="J17" i="2"/>
  <c r="J7" i="2"/>
  <c r="I22" i="3"/>
  <c r="J11" i="2"/>
  <c r="I11" i="3"/>
  <c r="I10" i="3"/>
  <c r="I8" i="3"/>
  <c r="I21" i="3"/>
  <c r="I9" i="3"/>
  <c r="I12" i="3"/>
  <c r="J20" i="2"/>
  <c r="J16" i="2"/>
  <c r="J12" i="2"/>
  <c r="J10" i="2"/>
  <c r="J22" i="2"/>
  <c r="J19" i="2"/>
  <c r="J21" i="2"/>
  <c r="J15" i="2"/>
  <c r="J13" i="2"/>
  <c r="J9" i="2"/>
  <c r="J18" i="2"/>
  <c r="H12" i="3"/>
  <c r="H24" i="4"/>
  <c r="H18" i="3"/>
  <c r="P19" i="6" s="1"/>
  <c r="H16" i="3"/>
  <c r="H11" i="3"/>
  <c r="H10" i="3"/>
  <c r="H23" i="4"/>
  <c r="H17" i="3"/>
  <c r="H15" i="3"/>
  <c r="H9" i="3"/>
  <c r="H14" i="3"/>
  <c r="H20" i="3"/>
  <c r="H8" i="3"/>
  <c r="H21" i="3"/>
  <c r="H22" i="3"/>
  <c r="H7" i="3"/>
  <c r="H19" i="3"/>
  <c r="H13" i="3"/>
  <c r="G24" i="4"/>
  <c r="G11" i="3"/>
  <c r="G7" i="3"/>
  <c r="G23" i="4"/>
  <c r="G21" i="3"/>
  <c r="G22" i="3"/>
  <c r="G15" i="3"/>
  <c r="G14" i="3"/>
  <c r="G13" i="3"/>
  <c r="G18" i="3"/>
  <c r="G10" i="3"/>
  <c r="G12" i="3"/>
  <c r="G9" i="3"/>
  <c r="G8" i="3"/>
  <c r="G19" i="3"/>
  <c r="G16" i="3"/>
  <c r="O17" i="6" s="1"/>
  <c r="G17" i="3"/>
  <c r="O18" i="6" s="1"/>
  <c r="G20" i="3"/>
  <c r="O21" i="6" s="1"/>
  <c r="F17" i="3"/>
  <c r="F7" i="3"/>
  <c r="F22" i="3"/>
  <c r="F16" i="3"/>
  <c r="F12" i="3"/>
  <c r="F13" i="3"/>
  <c r="F9" i="3"/>
  <c r="F18" i="3"/>
  <c r="N19" i="6" s="1"/>
  <c r="F14" i="3"/>
  <c r="N15" i="6" s="1"/>
  <c r="F8" i="3"/>
  <c r="F15" i="3"/>
  <c r="F20" i="3"/>
  <c r="F11" i="3"/>
  <c r="F19" i="3"/>
  <c r="F10" i="3"/>
  <c r="E16" i="3"/>
  <c r="E15" i="3"/>
  <c r="E14" i="3"/>
  <c r="E13" i="3"/>
  <c r="E9" i="3"/>
  <c r="E8" i="3"/>
  <c r="E24" i="4"/>
  <c r="E22" i="3"/>
  <c r="E12" i="3"/>
  <c r="E7" i="3"/>
  <c r="E20" i="3"/>
  <c r="E19" i="3"/>
  <c r="E18" i="3"/>
  <c r="E17" i="3"/>
  <c r="E11" i="3"/>
  <c r="M12" i="6" s="1"/>
  <c r="E10" i="3"/>
  <c r="D9" i="3"/>
  <c r="D14" i="3"/>
  <c r="D10" i="3"/>
  <c r="D22" i="3"/>
  <c r="D15" i="3"/>
  <c r="D8" i="3"/>
  <c r="D17" i="3"/>
  <c r="D16" i="3"/>
  <c r="D18" i="3"/>
  <c r="D24" i="4"/>
  <c r="D7" i="3"/>
  <c r="D21" i="3"/>
  <c r="D13" i="3"/>
  <c r="D20" i="3"/>
  <c r="D19" i="3"/>
  <c r="D12" i="3"/>
  <c r="D11" i="3"/>
  <c r="L12" i="6" s="1"/>
  <c r="C22" i="3"/>
  <c r="C7" i="3"/>
  <c r="C17" i="3"/>
  <c r="C13" i="3"/>
  <c r="C24" i="4"/>
  <c r="C18" i="3"/>
  <c r="C12" i="3"/>
  <c r="C15" i="3"/>
  <c r="C11" i="3"/>
  <c r="C19" i="3"/>
  <c r="C20" i="3"/>
  <c r="C10" i="3"/>
  <c r="C14" i="3"/>
  <c r="C9" i="3"/>
  <c r="C16" i="3"/>
  <c r="C8" i="3"/>
  <c r="K9" i="6" s="1"/>
  <c r="C21" i="3"/>
  <c r="K22" i="6" s="1"/>
  <c r="B9" i="3"/>
  <c r="B22" i="3"/>
  <c r="B24" i="4"/>
  <c r="B18" i="3"/>
  <c r="J19" i="6" s="1"/>
  <c r="B19" i="3"/>
  <c r="J20" i="6" s="1"/>
  <c r="B17" i="3"/>
  <c r="J18" i="6" s="1"/>
  <c r="B20" i="3"/>
  <c r="J21" i="6" s="1"/>
  <c r="B10" i="3"/>
  <c r="B12" i="3"/>
  <c r="B11" i="3"/>
  <c r="B7" i="3"/>
  <c r="B21" i="3"/>
  <c r="B8" i="3"/>
  <c r="B14" i="3"/>
  <c r="B13" i="3"/>
  <c r="B23" i="4"/>
  <c r="B16" i="3"/>
  <c r="B15" i="3"/>
  <c r="J20" i="3" l="1"/>
  <c r="Q21" i="6"/>
  <c r="J15" i="3"/>
  <c r="Q16" i="6"/>
  <c r="J13" i="3"/>
  <c r="Q14" i="6"/>
  <c r="J19" i="3"/>
  <c r="Q20" i="6"/>
  <c r="J14" i="3"/>
  <c r="Q15" i="6"/>
  <c r="I23" i="3"/>
  <c r="Q8" i="6"/>
  <c r="J7" i="3"/>
  <c r="J18" i="3"/>
  <c r="Q19" i="6"/>
  <c r="J16" i="3"/>
  <c r="Q17" i="6"/>
  <c r="J17" i="3"/>
  <c r="Q18" i="6"/>
  <c r="J22" i="3"/>
  <c r="Q23" i="6"/>
  <c r="J11" i="3"/>
  <c r="Q12" i="6"/>
  <c r="J10" i="3"/>
  <c r="Q11" i="6"/>
  <c r="Q9" i="6"/>
  <c r="J8" i="3"/>
  <c r="Q22" i="6"/>
  <c r="J21" i="3"/>
  <c r="J9" i="3"/>
  <c r="Q10" i="6"/>
  <c r="J12" i="3"/>
  <c r="Q13" i="6"/>
  <c r="H23" i="3"/>
  <c r="P8" i="6"/>
  <c r="G23" i="3"/>
  <c r="O8" i="6"/>
  <c r="F23" i="3"/>
  <c r="N22" i="6"/>
  <c r="N8" i="6"/>
  <c r="E23" i="3"/>
  <c r="M22" i="6"/>
  <c r="M8" i="6"/>
  <c r="D23" i="3"/>
  <c r="L8" i="6"/>
  <c r="C23" i="3"/>
  <c r="K8" i="6"/>
  <c r="B23" i="3"/>
  <c r="J8" i="6"/>
  <c r="P13" i="6"/>
  <c r="N18" i="6"/>
  <c r="N13" i="6"/>
  <c r="P17" i="6"/>
  <c r="P12" i="6"/>
  <c r="P11" i="6"/>
  <c r="P18" i="6"/>
  <c r="P16" i="6"/>
  <c r="P10" i="6"/>
  <c r="P15" i="6"/>
  <c r="P21" i="6"/>
  <c r="P9" i="6"/>
  <c r="P23" i="6"/>
  <c r="P20" i="6"/>
  <c r="P14" i="6"/>
  <c r="O12" i="6"/>
  <c r="O22" i="6"/>
  <c r="O16" i="6"/>
  <c r="O14" i="6"/>
  <c r="O11" i="6"/>
  <c r="O10" i="6"/>
  <c r="O20" i="6"/>
  <c r="N23" i="6"/>
  <c r="N10" i="6"/>
  <c r="P22" i="6"/>
  <c r="O23" i="6"/>
  <c r="O15" i="6"/>
  <c r="O19" i="6"/>
  <c r="O13" i="6"/>
  <c r="O9" i="6"/>
  <c r="N17" i="6"/>
  <c r="N14" i="6"/>
  <c r="N9" i="6"/>
  <c r="N16" i="6"/>
  <c r="N21" i="6"/>
  <c r="N12" i="6"/>
  <c r="N20" i="6"/>
  <c r="N11" i="6"/>
  <c r="M17" i="6"/>
  <c r="M16" i="6"/>
  <c r="M15" i="6"/>
  <c r="M14" i="6"/>
  <c r="M10" i="6"/>
  <c r="M9" i="6"/>
  <c r="M23" i="6"/>
  <c r="M13" i="6"/>
  <c r="M21" i="6"/>
  <c r="M20" i="6"/>
  <c r="M19" i="6"/>
  <c r="M18" i="6"/>
  <c r="L18" i="6"/>
  <c r="L22" i="6"/>
  <c r="K13" i="6"/>
  <c r="K20" i="6"/>
  <c r="K10" i="6"/>
  <c r="J10" i="6"/>
  <c r="L20" i="6"/>
  <c r="K14" i="6"/>
  <c r="K16" i="6"/>
  <c r="K21" i="6"/>
  <c r="K15" i="6"/>
  <c r="M11" i="6"/>
  <c r="L10" i="6"/>
  <c r="L15" i="6"/>
  <c r="L11" i="6"/>
  <c r="L23" i="6"/>
  <c r="L16" i="6"/>
  <c r="L9" i="6"/>
  <c r="L17" i="6"/>
  <c r="L19" i="6"/>
  <c r="L14" i="6"/>
  <c r="L21" i="6"/>
  <c r="L13" i="6"/>
  <c r="K23" i="6"/>
  <c r="K18" i="6"/>
  <c r="K19" i="6"/>
  <c r="K12" i="6"/>
  <c r="K11" i="6"/>
  <c r="K17" i="6"/>
  <c r="J23" i="6"/>
  <c r="J11" i="6"/>
  <c r="J13" i="6"/>
  <c r="J12" i="6"/>
  <c r="J22" i="6"/>
  <c r="J9" i="6"/>
  <c r="J15" i="6"/>
  <c r="J14" i="6"/>
  <c r="J17" i="6"/>
  <c r="J16" i="6"/>
</calcChain>
</file>

<file path=xl/sharedStrings.xml><?xml version="1.0" encoding="utf-8"?>
<sst xmlns="http://schemas.openxmlformats.org/spreadsheetml/2006/main" count="202" uniqueCount="85">
  <si>
    <t>PIB turístico regional — Participación e intensidad, 2018-2025</t>
  </si>
  <si>
    <t>Subsecretaría de Turismo (SUBTURISMO) · División de Estudios · PIB turístico regional · octubre de 2026</t>
  </si>
  <si>
    <t>Cuadro</t>
  </si>
  <si>
    <t>Contenido</t>
  </si>
  <si>
    <t>Descripción</t>
  </si>
  <si>
    <t>Cuadro 1</t>
  </si>
  <si>
    <t>PIB turístico regional</t>
  </si>
  <si>
    <t>PIB turístico directo asignado a cada región, en miles de millones de pesos corrientes, 2018-2025. La suma de las regiones es el PIB turístico directo del país.</t>
  </si>
  <si>
    <t>Cuadro 2</t>
  </si>
  <si>
    <t>Participación regional</t>
  </si>
  <si>
    <t>Parte del PIB turístico del país que se genera en cada región (porcentaje; las 16 regiones suman 100). Fórmula directa sobre el cuadro 1.</t>
  </si>
  <si>
    <t>Cuadro 3</t>
  </si>
  <si>
    <t>Intensidad turística</t>
  </si>
  <si>
    <t>Peso del turismo en la economía de cada región: PIB turístico regional sobre PIB regional (porcentaje). Fórmula directa sobre los cuadros 1 y 4.</t>
  </si>
  <si>
    <t>Cuadro 4</t>
  </si>
  <si>
    <t>PIB regional</t>
  </si>
  <si>
    <t>PIB de cada región a precios corrientes, Banco Central de Chile, referencia 2018. Es el denominador de la intensidad.</t>
  </si>
  <si>
    <t>Cuadro 5</t>
  </si>
  <si>
    <t>Posición de las regiones</t>
  </si>
  <si>
    <t>Lugar de cada región entre las 16 en intensidad y en participación, cada año (1 = la más alta).</t>
  </si>
  <si>
    <t>Notas técnicas</t>
  </si>
  <si>
    <t>Definiciones, método, estado de la cifra y fuentes</t>
  </si>
  <si>
    <t>Qué mide cada cuadro, cómo se construye la regionalización, qué cifras son preliminares y cómo se revisan.</t>
  </si>
  <si>
    <t>Estadística experimental de la División de Estudios de la Subsecretaría de Turismo. Reparte el PIB turístico directo nacional entre las regiones con indicadores de localización recalculados cada año; no es una cuenta satélite regional ni cifra oficial de cuentas nacionales. Las cifras pueden revisarse cuando se revisen sus insumos. Al citar: "Subsecretaría de Turismo, División de Estudios, PIB turístico regional 2018-2025, estadística experimental, 02-10-2026".</t>
  </si>
  <si>
    <t>Cuadro 1. PIB turístico directo por región, 2018-2025</t>
  </si>
  <si>
    <t>Miles de millones de pesos corrientes. La suma de las regiones es el PIB turístico directo del país.</t>
  </si>
  <si>
    <t>Región</t>
  </si>
  <si>
    <t>2018</t>
  </si>
  <si>
    <t>2019</t>
  </si>
  <si>
    <t>2020</t>
  </si>
  <si>
    <t>2021</t>
  </si>
  <si>
    <t>2022</t>
  </si>
  <si>
    <t>2023</t>
  </si>
  <si>
    <t>2024 (p)</t>
  </si>
  <si>
    <t>2025 (p)</t>
  </si>
  <si>
    <t>Participación 2025</t>
  </si>
  <si>
    <t>Arica y Parinacota</t>
  </si>
  <si>
    <t>Tarapacá</t>
  </si>
  <si>
    <t>Antofagasta</t>
  </si>
  <si>
    <t>Atacama</t>
  </si>
  <si>
    <t>Coquimbo</t>
  </si>
  <si>
    <t>Valparaíso</t>
  </si>
  <si>
    <t>Metropolitana</t>
  </si>
  <si>
    <t>O'Higgins</t>
  </si>
  <si>
    <t>Maule</t>
  </si>
  <si>
    <t>Ñuble</t>
  </si>
  <si>
    <t>Biobío</t>
  </si>
  <si>
    <t>La Araucanía</t>
  </si>
  <si>
    <t>Los Ríos</t>
  </si>
  <si>
    <t>Los Lagos</t>
  </si>
  <si>
    <t>Aysén</t>
  </si>
  <si>
    <t>Magallanes</t>
  </si>
  <si>
    <t>Total país</t>
  </si>
  <si>
    <t>PIB turístico directo (PIBTd) asignado a cada región: el PIBTd nacional de cada una de las doce ramas características del turismo se reparte entre las regiones con un indicador de localización propio de la rama, recalculado cada año (estructura móvil). Ver Notas técnicas.</t>
  </si>
  <si>
    <t>(p) preliminar (2024 y 2025). 2018: algunos indicadores de localización usan la estructura de 2019. Los valores conservan todos sus decimales aunque se muestren con uno; los cuadros 2 y 3 se calculan sobre estos valores sin redondear.</t>
  </si>
  <si>
    <t>El total país coincide con el PIB turístico directo nacional que publica la Subsecretaría de Turismo (2025: 9.507 miles de millones de pesos).</t>
  </si>
  <si>
    <t>Fuente: División de Estudios, Subsecretaría de Turismo (SUBTURISMO), estadística experimental, información disponible al 22 de septiembre de 2026.</t>
  </si>
  <si>
    <t>Cuadro 2. Participación regional en el PIB turístico del país, 2018-2025</t>
  </si>
  <si>
    <t>Porcentaje del PIB turístico directo nacional generado en cada región. Las 16 regiones suman 100.</t>
  </si>
  <si>
    <t>Lugar 2025</t>
  </si>
  <si>
    <t>Participación: PIB turístico directo de la región dividido por el PIB turístico directo del país (cuadro 1). Mide qué parte del turismo del país ocurre en cada región; no indica cuánto pesa el turismo dentro de la región (para eso, cuadro 3).</t>
  </si>
  <si>
    <t>Fórmula directa sobre el cuadro 1 sin redondear. Lugar 2025: posición entre las 16 regiones (1 = mayor participación). (p) preliminar.</t>
  </si>
  <si>
    <t>2020 y 2021 están afectados por la pandemia: con las fronteras cerradas, casi todo el turismo fue interno y el reparto favorece a las regiones de turismo interno frente a las de turismo receptivo.</t>
  </si>
  <si>
    <t>Cuadro 3. Intensidad turística por región, 2018-2025</t>
  </si>
  <si>
    <t>Peso del turismo en la economía regional: PIB turístico directo de la región como porcentaje de su PIB regional.</t>
  </si>
  <si>
    <t>País (PIB turístico / PIB del país)</t>
  </si>
  <si>
    <t>Suma de las regiones (PIB turístico / suma de PIB regionales)</t>
  </si>
  <si>
    <t>Intensidad: PIB turístico directo de la región (cuadro 1) dividido por su PIB regional (cuadro 4). Mide cuánto pesa el turismo dentro de la economía de cada región. Fórmula directa sobre valores sin redondear. Lugar 2025: posición entre las 16 regiones (1 = mayor intensidad). (p) preliminar.</t>
  </si>
  <si>
    <t>Dos cifras para el país, ambas correctas: la intensidad institucional (fila "País") divide el PIB turístico por el PIB del país, 2,8% en 2025; la suma de las regiones divide por la suma de los PIB regionales, que es menor (ver nota del cuadro 4), y da 3,1%. Las intensidades regionales son comparables con la segunda.</t>
  </si>
  <si>
    <t>Una intensidad puede bajar aunque el PIB turístico de la región crezca, si el PIB regional crece más rápido (por ejemplo, por minería o energía). Comparar la intensidad con la participación evita esa confusión.</t>
  </si>
  <si>
    <t>Fuente: División de Estudios, Subsecretaría de Turismo (SUBTURISMO), estadística experimental, y Banco Central de Chile (PIB regional); información disponible al 22 de septiembre de 2026.</t>
  </si>
  <si>
    <t>Cuadro 4. PIB regional a precios corrientes, 2018-2025</t>
  </si>
  <si>
    <t>Miles de millones de pesos corrientes. Denominador de la intensidad turística (cuadro 3).</t>
  </si>
  <si>
    <t>Suma de las regiones</t>
  </si>
  <si>
    <t>PIB del país</t>
  </si>
  <si>
    <t>PIB por región a precios corrientes, Cuentas Nacionales Regionales del Banco Central de Chile, referencia 2018. (p) preliminar (2024 y 2025).</t>
  </si>
  <si>
    <t>La suma de los PIB regionales es menor que el PIB del país porque las cuentas regionales no distribuyen el IVA no asignable, los derechos de importación ni las actividades extrarregionales (en 2025, la suma regional es el 90,4% del PIB del país). Por eso la intensidad del país que se cita institucionalmente (2,8% en 2025) usa el PIB del país, mientras que la intensidad de cada región usa su PIB regional.</t>
  </si>
  <si>
    <t>Fuente: Banco Central de Chile, Cuentas Nacionales Regionales (PIB regional a precios corrientes, referencia 2018) y PIB del país, serie anual; información disponible al 22 de septiembre de 2026.</t>
  </si>
  <si>
    <t>Cuadro 5. Lugar de cada región en intensidad y en participación, 2018-2025</t>
  </si>
  <si>
    <t>Posición entre las 16 regiones (1 = la más alta). Calculado con los cuadros 2 y 3.</t>
  </si>
  <si>
    <t>Lugar en intensidad (cuadro 3)</t>
  </si>
  <si>
    <t>Lugar en participación (cuadro 2)</t>
  </si>
  <si>
    <t>Tanto los valores estimados como las posiciones relativas dependen de los indicadores y supuestos de regionalización y pueden revisarse. Un cambio de lugar entre años consecutivos puede deberse a diferencias pequeñas de intensidad; conviene leerlo junto con el cuadro 3.</t>
  </si>
  <si>
    <t>2020 y 2021 están afectados por la pandemia. (p) preliminar.</t>
  </si>
  <si>
    <t>Estadística experimental. Serie anual a precios corrientes, 16 regiones.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</si>
</sst>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0" x14ac:knownFonts="1">
    <font>
      <sz val="11"/>
      <color theme="1"/>
      <name val="Calibri"/>
      <family val="2"/>
      <scheme val="minor"/>
    </font>
    <font>
      <b/>
      <sz val="15"/>
      <color rgb="FF0A2E5C"/>
      <name val="Calibri"/>
    </font>
    <font>
      <b/>
      <sz val="10"/>
      <color rgb="FF2F5C99"/>
      <name val="Calibri"/>
    </font>
    <font>
      <sz val="9"/>
      <color rgb="FF6B7A85"/>
      <name val="Calibri"/>
    </font>
    <font>
      <b/>
      <sz val="10"/>
      <color rgb="FFFFFFFF"/>
      <name val="Calibri"/>
    </font>
    <font>
      <b/>
      <sz val="10"/>
      <color rgb="FF0A2E5C"/>
      <name val="Calibri"/>
    </font>
    <font>
      <sz val="10"/>
      <name val="Calibri"/>
    </font>
    <font>
      <sz val="8.5"/>
      <color rgb="FF6B7A85"/>
      <name val="Calibri"/>
    </font>
    <font>
      <b/>
      <sz val="10"/>
      <name val="Calibri"/>
    </font>
    <font>
      <b/>
      <sz val="9"/>
      <color rgb="FFFFFFFF"/>
      <name val="Calibri"/>
    </font>
  </fonts>
  <fills count="7">
    <fill>
      <patternFill patternType="none"/>
    </fill>
    <fill>
      <patternFill patternType="gray125"/>
    </fill>
    <fill>
      <patternFill patternType="solid">
        <fgColor rgb="FF0A2E5C"/>
      </patternFill>
    </fill>
    <fill>
      <patternFill patternType="solid">
        <fgColor rgb="FFEEF2F5"/>
      </patternFill>
    </fill>
    <fill>
      <patternFill patternType="solid">
        <fgColor rgb="FFF3F5F7"/>
      </patternFill>
    </fill>
    <fill>
      <patternFill patternType="solid">
        <fgColor rgb="FFE6EAF2"/>
      </patternFill>
    </fill>
    <fill>
      <patternFill patternType="solid">
        <fgColor rgb="FF2F5C99"/>
      </patternFill>
    </fill>
  </fills>
  <borders count="3">
    <border>
      <left/>
      <right/>
      <top/>
      <bottom/>
      <diagonal/>
    </border>
    <border>
      <left style="thin">
        <color rgb="FFC4CED4"/>
      </left>
      <right style="thin">
        <color rgb="FFC4CED4"/>
      </right>
      <top style="thin">
        <color rgb="FFC4CED4"/>
      </top>
      <bottom style="thin">
        <color rgb="FFC4CED4"/>
      </bottom>
      <diagonal/>
    </border>
    <border>
      <left style="thin">
        <color rgb="FFC4CED4"/>
      </left>
      <right style="thin">
        <color rgb="FFC4CED4"/>
      </right>
      <top/>
      <bottom style="thin">
        <color rgb="FFC4CED4"/>
      </bottom>
      <diagonal/>
    </border>
  </borders>
  <cellStyleXfs count="1">
    <xf numFmtId="0" fontId="0" fillId="0" borderId="0"/>
  </cellStyleXfs>
  <cellXfs count="32">
    <xf numFmtId="0" fontId="0" fillId="0" borderId="0" xfId="0"/>
    <xf numFmtId="0" fontId="4" fillId="2"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164" fontId="6" fillId="4" borderId="1" xfId="0" applyNumberFormat="1" applyFont="1" applyFill="1" applyBorder="1" applyAlignment="1">
      <alignment horizontal="center" vertical="center" wrapText="1"/>
    </xf>
    <xf numFmtId="10" fontId="6" fillId="4" borderId="1" xfId="0" applyNumberFormat="1" applyFont="1" applyFill="1" applyBorder="1" applyAlignment="1">
      <alignment horizontal="center" vertical="center" wrapText="1"/>
    </xf>
    <xf numFmtId="164" fontId="6" fillId="0" borderId="1" xfId="0" applyNumberFormat="1" applyFont="1" applyBorder="1" applyAlignment="1">
      <alignment horizontal="center" vertical="center" wrapText="1"/>
    </xf>
    <xf numFmtId="10" fontId="6" fillId="0" borderId="1" xfId="0" applyNumberFormat="1" applyFont="1" applyBorder="1" applyAlignment="1">
      <alignment horizontal="center" vertical="center" wrapText="1"/>
    </xf>
    <xf numFmtId="0" fontId="8" fillId="5" borderId="1" xfId="0" applyFont="1" applyFill="1" applyBorder="1" applyAlignment="1">
      <alignment horizontal="left" vertical="center" wrapText="1"/>
    </xf>
    <xf numFmtId="164" fontId="8" fillId="5" borderId="1" xfId="0" applyNumberFormat="1" applyFont="1" applyFill="1" applyBorder="1" applyAlignment="1">
      <alignment horizontal="center" vertical="center" wrapText="1"/>
    </xf>
    <xf numFmtId="0" fontId="0" fillId="5" borderId="1" xfId="0" applyFill="1" applyBorder="1"/>
    <xf numFmtId="1" fontId="6" fillId="4" borderId="1" xfId="0" applyNumberFormat="1" applyFont="1" applyFill="1" applyBorder="1" applyAlignment="1">
      <alignment horizontal="center" vertical="center" wrapText="1"/>
    </xf>
    <xf numFmtId="1" fontId="6" fillId="0" borderId="1" xfId="0" applyNumberFormat="1" applyFont="1" applyBorder="1" applyAlignment="1">
      <alignment horizontal="center" vertical="center" wrapText="1"/>
    </xf>
    <xf numFmtId="10" fontId="8" fillId="5" borderId="1" xfId="0" applyNumberFormat="1" applyFont="1" applyFill="1" applyBorder="1" applyAlignment="1">
      <alignment horizontal="center" vertical="center" wrapText="1"/>
    </xf>
    <xf numFmtId="165" fontId="6" fillId="4" borderId="1" xfId="0" applyNumberFormat="1" applyFont="1" applyFill="1" applyBorder="1" applyAlignment="1">
      <alignment horizontal="center" vertical="center" wrapText="1"/>
    </xf>
    <xf numFmtId="165" fontId="6" fillId="0" borderId="1" xfId="0" applyNumberFormat="1" applyFont="1" applyBorder="1" applyAlignment="1">
      <alignment horizontal="center" vertical="center" wrapText="1"/>
    </xf>
    <xf numFmtId="165" fontId="8" fillId="5" borderId="1" xfId="0" applyNumberFormat="1" applyFont="1" applyFill="1" applyBorder="1" applyAlignment="1">
      <alignment horizontal="center" vertical="center" wrapText="1"/>
    </xf>
    <xf numFmtId="0" fontId="9" fillId="6" borderId="1" xfId="0" applyFont="1" applyFill="1" applyBorder="1" applyAlignment="1">
      <alignment horizontal="center" vertical="center" wrapText="1"/>
    </xf>
    <xf numFmtId="0" fontId="1" fillId="0" borderId="0" xfId="0" applyFont="1" applyAlignment="1">
      <alignment vertical="center"/>
    </xf>
    <xf numFmtId="0" fontId="0" fillId="0" borderId="0" xfId="0"/>
    <xf numFmtId="0" fontId="6" fillId="3" borderId="1" xfId="0" applyFont="1" applyFill="1" applyBorder="1" applyAlignment="1">
      <alignment horizontal="left" vertical="center" wrapText="1"/>
    </xf>
    <xf numFmtId="0" fontId="0" fillId="3" borderId="1" xfId="0" applyFill="1" applyBorder="1"/>
    <xf numFmtId="0" fontId="6" fillId="0" borderId="1" xfId="0" applyFont="1" applyBorder="1" applyAlignment="1">
      <alignment horizontal="left" vertical="center" wrapText="1"/>
    </xf>
    <xf numFmtId="0" fontId="0" fillId="0" borderId="1" xfId="0" applyBorder="1"/>
    <xf numFmtId="0" fontId="7" fillId="0" borderId="0" xfId="0" applyFont="1" applyAlignment="1">
      <alignment horizontal="left" vertical="top" wrapText="1"/>
    </xf>
    <xf numFmtId="0" fontId="3" fillId="0" borderId="0" xfId="0" applyFont="1" applyAlignment="1">
      <alignment vertical="center"/>
    </xf>
    <xf numFmtId="0" fontId="4" fillId="2" borderId="1" xfId="0" applyFont="1" applyFill="1" applyBorder="1" applyAlignment="1">
      <alignment horizontal="center" vertical="center" wrapText="1"/>
    </xf>
    <xf numFmtId="0" fontId="0" fillId="2" borderId="1" xfId="0" applyFill="1" applyBorder="1"/>
    <xf numFmtId="0" fontId="2" fillId="0" borderId="0" xfId="0" applyFont="1" applyAlignment="1">
      <alignment vertical="center"/>
    </xf>
    <xf numFmtId="0" fontId="0" fillId="0" borderId="2"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723900" cy="657225"/>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723900" cy="657225"/>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723900" cy="657225"/>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723900" cy="657225"/>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723900" cy="657225"/>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723900" cy="657225"/>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4"/>
  <sheetViews>
    <sheetView showGridLines="0" tabSelected="1" workbookViewId="0">
      <selection activeCell="B7" sqref="B7"/>
    </sheetView>
  </sheetViews>
  <sheetFormatPr baseColWidth="10" defaultColWidth="8.7265625" defaultRowHeight="14.5" x14ac:dyDescent="0.35"/>
  <cols>
    <col min="1" max="1" width="13" customWidth="1"/>
    <col min="2" max="2" width="34" customWidth="1"/>
    <col min="3" max="3" width="70" customWidth="1"/>
    <col min="4" max="6" width="11" customWidth="1"/>
  </cols>
  <sheetData>
    <row r="1" spans="1:6" ht="27.75" customHeight="1" x14ac:dyDescent="0.35">
      <c r="B1" s="20" t="s">
        <v>0</v>
      </c>
      <c r="C1" s="21"/>
      <c r="D1" s="21"/>
      <c r="E1" s="21"/>
      <c r="F1" s="21"/>
    </row>
    <row r="2" spans="1:6" ht="21.75" customHeight="1" x14ac:dyDescent="0.35">
      <c r="B2" s="30" t="s">
        <v>84</v>
      </c>
      <c r="C2" s="21"/>
      <c r="D2" s="21"/>
      <c r="E2" s="21"/>
      <c r="F2" s="21"/>
    </row>
    <row r="3" spans="1:6" ht="18" customHeight="1" x14ac:dyDescent="0.35">
      <c r="B3" s="27" t="s">
        <v>1</v>
      </c>
      <c r="C3" s="21"/>
      <c r="D3" s="21"/>
      <c r="E3" s="21"/>
      <c r="F3" s="21"/>
    </row>
    <row r="4" spans="1:6" ht="12" customHeight="1" x14ac:dyDescent="0.35"/>
    <row r="6" spans="1:6" ht="18" customHeight="1" x14ac:dyDescent="0.35">
      <c r="A6" s="1" t="s">
        <v>2</v>
      </c>
      <c r="B6" s="28" t="s">
        <v>3</v>
      </c>
      <c r="C6" s="28" t="s">
        <v>4</v>
      </c>
      <c r="D6" s="29"/>
      <c r="E6" s="29"/>
      <c r="F6" s="29"/>
    </row>
    <row r="7" spans="1:6" ht="33" customHeight="1" x14ac:dyDescent="0.35">
      <c r="A7" s="2" t="s">
        <v>5</v>
      </c>
      <c r="B7" s="3" t="s">
        <v>6</v>
      </c>
      <c r="C7" s="22" t="s">
        <v>7</v>
      </c>
      <c r="D7" s="23"/>
      <c r="E7" s="23"/>
      <c r="F7" s="23"/>
    </row>
    <row r="8" spans="1:6" ht="33" customHeight="1" x14ac:dyDescent="0.35">
      <c r="A8" s="4" t="s">
        <v>8</v>
      </c>
      <c r="B8" s="5" t="s">
        <v>9</v>
      </c>
      <c r="C8" s="24" t="s">
        <v>10</v>
      </c>
      <c r="D8" s="25"/>
      <c r="E8" s="25"/>
      <c r="F8" s="25"/>
    </row>
    <row r="9" spans="1:6" ht="33" customHeight="1" x14ac:dyDescent="0.35">
      <c r="A9" s="2" t="s">
        <v>11</v>
      </c>
      <c r="B9" s="3" t="s">
        <v>12</v>
      </c>
      <c r="C9" s="22" t="s">
        <v>13</v>
      </c>
      <c r="D9" s="23"/>
      <c r="E9" s="23"/>
      <c r="F9" s="23"/>
    </row>
    <row r="10" spans="1:6" ht="33" customHeight="1" x14ac:dyDescent="0.35">
      <c r="A10" s="4" t="s">
        <v>14</v>
      </c>
      <c r="B10" s="5" t="s">
        <v>15</v>
      </c>
      <c r="C10" s="24" t="s">
        <v>16</v>
      </c>
      <c r="D10" s="25"/>
      <c r="E10" s="25"/>
      <c r="F10" s="25"/>
    </row>
    <row r="11" spans="1:6" ht="33" customHeight="1" x14ac:dyDescent="0.35">
      <c r="A11" s="2" t="s">
        <v>17</v>
      </c>
      <c r="B11" s="3" t="s">
        <v>18</v>
      </c>
      <c r="C11" s="22" t="s">
        <v>19</v>
      </c>
      <c r="D11" s="23"/>
      <c r="E11" s="23"/>
      <c r="F11" s="23"/>
    </row>
    <row r="12" spans="1:6" ht="33" customHeight="1" x14ac:dyDescent="0.35">
      <c r="A12" s="2" t="s">
        <v>20</v>
      </c>
      <c r="B12" s="3" t="s">
        <v>21</v>
      </c>
      <c r="C12" s="22" t="s">
        <v>22</v>
      </c>
      <c r="D12" s="23"/>
      <c r="E12" s="23"/>
      <c r="F12" s="23"/>
    </row>
    <row r="14" spans="1:6" ht="58" customHeight="1" x14ac:dyDescent="0.35">
      <c r="A14" s="26" t="s">
        <v>23</v>
      </c>
      <c r="B14" s="21"/>
      <c r="C14" s="21"/>
      <c r="D14" s="21"/>
      <c r="E14" s="21"/>
      <c r="F14" s="21"/>
    </row>
  </sheetData>
  <mergeCells count="12">
    <mergeCell ref="B1:F1"/>
    <mergeCell ref="C11:F11"/>
    <mergeCell ref="C10:F10"/>
    <mergeCell ref="A14:F14"/>
    <mergeCell ref="B3:F3"/>
    <mergeCell ref="B6"/>
    <mergeCell ref="C6:F6"/>
    <mergeCell ref="C7:F7"/>
    <mergeCell ref="C12:F12"/>
    <mergeCell ref="C9:F9"/>
    <mergeCell ref="B2:F2"/>
    <mergeCell ref="C8:F8"/>
  </mergeCells>
  <pageMargins left="0.5" right="0.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8"/>
  <sheetViews>
    <sheetView showGridLines="0" workbookViewId="0">
      <pane xSplit="1" ySplit="6" topLeftCell="B21" activePane="bottomRight" state="frozen"/>
      <selection pane="topRight"/>
      <selection pane="bottomLeft"/>
      <selection pane="bottomRight"/>
    </sheetView>
  </sheetViews>
  <sheetFormatPr baseColWidth="10" defaultColWidth="8.7265625" defaultRowHeight="14.5" x14ac:dyDescent="0.35"/>
  <cols>
    <col min="1" max="1" width="24" customWidth="1"/>
    <col min="2" max="9" width="11" customWidth="1"/>
    <col min="10" max="10" width="12" customWidth="1"/>
  </cols>
  <sheetData>
    <row r="1" spans="1:10" ht="27.75" customHeight="1" x14ac:dyDescent="0.35">
      <c r="B1" s="20" t="s">
        <v>24</v>
      </c>
      <c r="C1" s="21"/>
      <c r="D1" s="21"/>
      <c r="E1" s="21"/>
      <c r="F1" s="21"/>
      <c r="G1" s="21"/>
      <c r="H1" s="21"/>
      <c r="I1" s="21"/>
      <c r="J1" s="21"/>
    </row>
    <row r="2" spans="1:10" ht="21.75" customHeight="1" x14ac:dyDescent="0.35">
      <c r="B2" s="30" t="s">
        <v>25</v>
      </c>
      <c r="C2" s="21"/>
      <c r="D2" s="21"/>
      <c r="E2" s="21"/>
      <c r="F2" s="21"/>
      <c r="G2" s="21"/>
      <c r="H2" s="21"/>
      <c r="I2" s="21"/>
      <c r="J2" s="21"/>
    </row>
    <row r="3" spans="1:10" ht="18" customHeight="1" x14ac:dyDescent="0.35">
      <c r="B3" s="27" t="s">
        <v>1</v>
      </c>
      <c r="C3" s="21"/>
      <c r="D3" s="21"/>
      <c r="E3" s="21"/>
      <c r="F3" s="21"/>
      <c r="G3" s="21"/>
      <c r="H3" s="21"/>
      <c r="I3" s="21"/>
      <c r="J3" s="21"/>
    </row>
    <row r="4" spans="1:10" ht="12" customHeight="1" x14ac:dyDescent="0.35"/>
    <row r="6" spans="1:10" ht="24" customHeight="1" x14ac:dyDescent="0.35">
      <c r="A6" s="1" t="s">
        <v>26</v>
      </c>
      <c r="B6" s="1" t="s">
        <v>27</v>
      </c>
      <c r="C6" s="1" t="s">
        <v>28</v>
      </c>
      <c r="D6" s="1" t="s">
        <v>29</v>
      </c>
      <c r="E6" s="1" t="s">
        <v>30</v>
      </c>
      <c r="F6" s="1" t="s">
        <v>31</v>
      </c>
      <c r="G6" s="1" t="s">
        <v>32</v>
      </c>
      <c r="H6" s="1" t="s">
        <v>33</v>
      </c>
      <c r="I6" s="1" t="s">
        <v>34</v>
      </c>
      <c r="J6" s="1" t="s">
        <v>35</v>
      </c>
    </row>
    <row r="7" spans="1:10" ht="15" customHeight="1" x14ac:dyDescent="0.35">
      <c r="A7" s="3" t="s">
        <v>36</v>
      </c>
      <c r="B7" s="6">
        <v>97.799477166671153</v>
      </c>
      <c r="C7" s="6">
        <v>99.087066301834199</v>
      </c>
      <c r="D7" s="6">
        <v>48.91137230878077</v>
      </c>
      <c r="E7" s="6">
        <v>48.11547234792765</v>
      </c>
      <c r="F7" s="6">
        <v>70.789754175198524</v>
      </c>
      <c r="G7" s="6">
        <v>111.033143209139</v>
      </c>
      <c r="H7" s="6">
        <v>116.00938376838999</v>
      </c>
      <c r="I7" s="6">
        <v>119.0825328610879</v>
      </c>
      <c r="J7" s="7">
        <f t="shared" ref="J7:J22" si="0">I7/I$23</f>
        <v>1.2525655232939035E-2</v>
      </c>
    </row>
    <row r="8" spans="1:10" ht="15" customHeight="1" x14ac:dyDescent="0.35">
      <c r="A8" s="5" t="s">
        <v>37</v>
      </c>
      <c r="B8" s="8">
        <v>171.53868997582319</v>
      </c>
      <c r="C8" s="8">
        <v>178.38287301264711</v>
      </c>
      <c r="D8" s="8">
        <v>106.30964624576769</v>
      </c>
      <c r="E8" s="8">
        <v>124.38123631935539</v>
      </c>
      <c r="F8" s="8">
        <v>158.8332740594835</v>
      </c>
      <c r="G8" s="8">
        <v>241.18750684238429</v>
      </c>
      <c r="H8" s="8">
        <v>251.1974278219943</v>
      </c>
      <c r="I8" s="8">
        <v>278.16500876010269</v>
      </c>
      <c r="J8" s="9">
        <f t="shared" si="0"/>
        <v>2.9258690707065316E-2</v>
      </c>
    </row>
    <row r="9" spans="1:10" ht="15" customHeight="1" x14ac:dyDescent="0.35">
      <c r="A9" s="3" t="s">
        <v>38</v>
      </c>
      <c r="B9" s="6">
        <v>318.18795294598789</v>
      </c>
      <c r="C9" s="6">
        <v>325.85076635607697</v>
      </c>
      <c r="D9" s="6">
        <v>204.43599910073729</v>
      </c>
      <c r="E9" s="6">
        <v>242.8091260738274</v>
      </c>
      <c r="F9" s="6">
        <v>292.96644306793928</v>
      </c>
      <c r="G9" s="6">
        <v>456.29862198602882</v>
      </c>
      <c r="H9" s="6">
        <v>524.28602949039498</v>
      </c>
      <c r="I9" s="6">
        <v>579.85440050228249</v>
      </c>
      <c r="J9" s="7">
        <f t="shared" si="0"/>
        <v>6.0991785541433169E-2</v>
      </c>
    </row>
    <row r="10" spans="1:10" ht="15" customHeight="1" x14ac:dyDescent="0.35">
      <c r="A10" s="5" t="s">
        <v>39</v>
      </c>
      <c r="B10" s="8">
        <v>97.724845262372327</v>
      </c>
      <c r="C10" s="8">
        <v>98.140803057582531</v>
      </c>
      <c r="D10" s="8">
        <v>75.391925105194574</v>
      </c>
      <c r="E10" s="8">
        <v>92.555168315227036</v>
      </c>
      <c r="F10" s="8">
        <v>112.5227682736826</v>
      </c>
      <c r="G10" s="8">
        <v>148.12680838729409</v>
      </c>
      <c r="H10" s="8">
        <v>152.53441634622419</v>
      </c>
      <c r="I10" s="8">
        <v>166.22340172887419</v>
      </c>
      <c r="J10" s="9">
        <f t="shared" si="0"/>
        <v>1.7484151299762496E-2</v>
      </c>
    </row>
    <row r="11" spans="1:10" ht="15" customHeight="1" x14ac:dyDescent="0.35">
      <c r="A11" s="3" t="s">
        <v>40</v>
      </c>
      <c r="B11" s="6">
        <v>266.35306470013899</v>
      </c>
      <c r="C11" s="6">
        <v>275.58914261158708</v>
      </c>
      <c r="D11" s="6">
        <v>202.24256217496981</v>
      </c>
      <c r="E11" s="6">
        <v>247.61727133243619</v>
      </c>
      <c r="F11" s="6">
        <v>303.05073857751182</v>
      </c>
      <c r="G11" s="6">
        <v>384.80575244366992</v>
      </c>
      <c r="H11" s="6">
        <v>429.02662768764799</v>
      </c>
      <c r="I11" s="6">
        <v>460.48405047518122</v>
      </c>
      <c r="J11" s="7">
        <f t="shared" si="0"/>
        <v>4.8435856358948481E-2</v>
      </c>
    </row>
    <row r="12" spans="1:10" ht="15" customHeight="1" x14ac:dyDescent="0.35">
      <c r="A12" s="5" t="s">
        <v>41</v>
      </c>
      <c r="B12" s="8">
        <v>689.92200891052198</v>
      </c>
      <c r="C12" s="8">
        <v>704.83294743905469</v>
      </c>
      <c r="D12" s="8">
        <v>506.28974874801588</v>
      </c>
      <c r="E12" s="8">
        <v>630.28608347861586</v>
      </c>
      <c r="F12" s="8">
        <v>840.80591892810287</v>
      </c>
      <c r="G12" s="8">
        <v>973.4602608471555</v>
      </c>
      <c r="H12" s="8">
        <v>1053.6415778137291</v>
      </c>
      <c r="I12" s="8">
        <v>1164.7637248928461</v>
      </c>
      <c r="J12" s="9">
        <f t="shared" si="0"/>
        <v>0.12251527151224179</v>
      </c>
    </row>
    <row r="13" spans="1:10" ht="15" customHeight="1" x14ac:dyDescent="0.35">
      <c r="A13" s="3" t="s">
        <v>42</v>
      </c>
      <c r="B13" s="6">
        <v>2405.0153561392522</v>
      </c>
      <c r="C13" s="6">
        <v>2409.301080311327</v>
      </c>
      <c r="D13" s="6">
        <v>1258.0229287851409</v>
      </c>
      <c r="E13" s="6">
        <v>1525.517175437675</v>
      </c>
      <c r="F13" s="6">
        <v>2085.669660228541</v>
      </c>
      <c r="G13" s="6">
        <v>3031.2219739440052</v>
      </c>
      <c r="H13" s="6">
        <v>3502.83408370999</v>
      </c>
      <c r="I13" s="6">
        <v>3664.3766554871559</v>
      </c>
      <c r="J13" s="7">
        <f t="shared" si="0"/>
        <v>0.38543619729523287</v>
      </c>
    </row>
    <row r="14" spans="1:10" ht="15" customHeight="1" x14ac:dyDescent="0.35">
      <c r="A14" s="5" t="s">
        <v>43</v>
      </c>
      <c r="B14" s="8">
        <v>237.29288407317819</v>
      </c>
      <c r="C14" s="8">
        <v>249.29734272379289</v>
      </c>
      <c r="D14" s="8">
        <v>190.81041923806089</v>
      </c>
      <c r="E14" s="8">
        <v>246.77289400028681</v>
      </c>
      <c r="F14" s="8">
        <v>321.40963951847232</v>
      </c>
      <c r="G14" s="8">
        <v>372.80829261250858</v>
      </c>
      <c r="H14" s="8">
        <v>388.9667198701178</v>
      </c>
      <c r="I14" s="8">
        <v>405.2507312932882</v>
      </c>
      <c r="J14" s="9">
        <f t="shared" si="0"/>
        <v>4.262615869111077E-2</v>
      </c>
    </row>
    <row r="15" spans="1:10" ht="15" customHeight="1" x14ac:dyDescent="0.35">
      <c r="A15" s="3" t="s">
        <v>44</v>
      </c>
      <c r="B15" s="6">
        <v>236.24539134118109</v>
      </c>
      <c r="C15" s="6">
        <v>243.59975156750909</v>
      </c>
      <c r="D15" s="6">
        <v>194.69412930665169</v>
      </c>
      <c r="E15" s="6">
        <v>237.12722962964381</v>
      </c>
      <c r="F15" s="6">
        <v>305.25804344168938</v>
      </c>
      <c r="G15" s="6">
        <v>340.63907914541022</v>
      </c>
      <c r="H15" s="6">
        <v>360.84271366254598</v>
      </c>
      <c r="I15" s="6">
        <v>386.31262513159271</v>
      </c>
      <c r="J15" s="7">
        <f t="shared" si="0"/>
        <v>4.0634160512646518E-2</v>
      </c>
    </row>
    <row r="16" spans="1:10" ht="15" customHeight="1" x14ac:dyDescent="0.35">
      <c r="A16" s="5" t="s">
        <v>45</v>
      </c>
      <c r="B16" s="8">
        <v>118.9170158261245</v>
      </c>
      <c r="C16" s="8">
        <v>126.19447897625</v>
      </c>
      <c r="D16" s="8">
        <v>97.477106130035082</v>
      </c>
      <c r="E16" s="8">
        <v>131.00932936988781</v>
      </c>
      <c r="F16" s="8">
        <v>155.71603526742371</v>
      </c>
      <c r="G16" s="8">
        <v>171.00553735495851</v>
      </c>
      <c r="H16" s="8">
        <v>184.8505538752959</v>
      </c>
      <c r="I16" s="8">
        <v>193.11540379717241</v>
      </c>
      <c r="J16" s="9">
        <f t="shared" si="0"/>
        <v>2.0312777281575607E-2</v>
      </c>
    </row>
    <row r="17" spans="1:10" ht="15" customHeight="1" x14ac:dyDescent="0.35">
      <c r="A17" s="3" t="s">
        <v>46</v>
      </c>
      <c r="B17" s="6">
        <v>330.14956479819273</v>
      </c>
      <c r="C17" s="6">
        <v>345.31822459244802</v>
      </c>
      <c r="D17" s="6">
        <v>240.86437813779219</v>
      </c>
      <c r="E17" s="6">
        <v>296.35380255533619</v>
      </c>
      <c r="F17" s="6">
        <v>375.82102883840781</v>
      </c>
      <c r="G17" s="6">
        <v>475.07710045948392</v>
      </c>
      <c r="H17" s="6">
        <v>519.8941233638518</v>
      </c>
      <c r="I17" s="6">
        <v>542.9269752678772</v>
      </c>
      <c r="J17" s="7">
        <f t="shared" si="0"/>
        <v>5.710758702790427E-2</v>
      </c>
    </row>
    <row r="18" spans="1:10" ht="15" customHeight="1" x14ac:dyDescent="0.35">
      <c r="A18" s="5" t="s">
        <v>47</v>
      </c>
      <c r="B18" s="8">
        <v>299.13214234617419</v>
      </c>
      <c r="C18" s="8">
        <v>296.64282306607458</v>
      </c>
      <c r="D18" s="8">
        <v>212.07011099986789</v>
      </c>
      <c r="E18" s="8">
        <v>248.8299638050587</v>
      </c>
      <c r="F18" s="8">
        <v>315.38489869155211</v>
      </c>
      <c r="G18" s="8">
        <v>382.6944022220361</v>
      </c>
      <c r="H18" s="8">
        <v>453.07226452751598</v>
      </c>
      <c r="I18" s="8">
        <v>492.24331030876021</v>
      </c>
      <c r="J18" s="9">
        <f t="shared" si="0"/>
        <v>5.1776443173580544E-2</v>
      </c>
    </row>
    <row r="19" spans="1:10" ht="15" customHeight="1" x14ac:dyDescent="0.35">
      <c r="A19" s="3" t="s">
        <v>48</v>
      </c>
      <c r="B19" s="6">
        <v>125.49527915446269</v>
      </c>
      <c r="C19" s="6">
        <v>131.45130929924429</v>
      </c>
      <c r="D19" s="6">
        <v>95.019682353839045</v>
      </c>
      <c r="E19" s="6">
        <v>113.2062144280187</v>
      </c>
      <c r="F19" s="6">
        <v>148.60560551540991</v>
      </c>
      <c r="G19" s="6">
        <v>175.22097616345289</v>
      </c>
      <c r="H19" s="6">
        <v>193.04907415963089</v>
      </c>
      <c r="I19" s="6">
        <v>207.68912495655181</v>
      </c>
      <c r="J19" s="7">
        <f t="shared" si="0"/>
        <v>2.1845709125713639E-2</v>
      </c>
    </row>
    <row r="20" spans="1:10" ht="15" customHeight="1" x14ac:dyDescent="0.35">
      <c r="A20" s="5" t="s">
        <v>49</v>
      </c>
      <c r="B20" s="8">
        <v>319.6873183059231</v>
      </c>
      <c r="C20" s="8">
        <v>318.11252953147061</v>
      </c>
      <c r="D20" s="8">
        <v>199.47213949956549</v>
      </c>
      <c r="E20" s="8">
        <v>241.89876649616409</v>
      </c>
      <c r="F20" s="8">
        <v>316.71311405528621</v>
      </c>
      <c r="G20" s="8">
        <v>430.04676341101418</v>
      </c>
      <c r="H20" s="8">
        <v>496.99218579605571</v>
      </c>
      <c r="I20" s="8">
        <v>531.18913394205799</v>
      </c>
      <c r="J20" s="9">
        <f t="shared" si="0"/>
        <v>5.5872946228000715E-2</v>
      </c>
    </row>
    <row r="21" spans="1:10" ht="15" customHeight="1" x14ac:dyDescent="0.35">
      <c r="A21" s="3" t="s">
        <v>50</v>
      </c>
      <c r="B21" s="6">
        <v>62.136132425399701</v>
      </c>
      <c r="C21" s="6">
        <v>62.72904118063002</v>
      </c>
      <c r="D21" s="6">
        <v>36.073211143635227</v>
      </c>
      <c r="E21" s="6">
        <v>39.814535409871013</v>
      </c>
      <c r="F21" s="6">
        <v>53.518686275144532</v>
      </c>
      <c r="G21" s="6">
        <v>74.817059035826588</v>
      </c>
      <c r="H21" s="6">
        <v>89.19505228664589</v>
      </c>
      <c r="I21" s="6">
        <v>89.247379509790562</v>
      </c>
      <c r="J21" s="7">
        <f t="shared" si="0"/>
        <v>9.3874548964031114E-3</v>
      </c>
    </row>
    <row r="22" spans="1:10" ht="15" customHeight="1" x14ac:dyDescent="0.35">
      <c r="A22" s="5" t="s">
        <v>51</v>
      </c>
      <c r="B22" s="8">
        <v>144.62277733776631</v>
      </c>
      <c r="C22" s="8">
        <v>145.47662088659959</v>
      </c>
      <c r="D22" s="8">
        <v>71.598911652173115</v>
      </c>
      <c r="E22" s="8">
        <v>67.186757103411196</v>
      </c>
      <c r="F22" s="8">
        <v>119.1297254831683</v>
      </c>
      <c r="G22" s="8">
        <v>192.75994618944881</v>
      </c>
      <c r="H22" s="8">
        <v>215.15003355689521</v>
      </c>
      <c r="I22" s="8">
        <v>226.1656410853777</v>
      </c>
      <c r="J22" s="9">
        <f t="shared" si="0"/>
        <v>2.378915511544144E-2</v>
      </c>
    </row>
    <row r="23" spans="1:10" ht="15" customHeight="1" x14ac:dyDescent="0.35">
      <c r="A23" s="10" t="s">
        <v>52</v>
      </c>
      <c r="B23" s="11">
        <f t="shared" ref="B23:I23" si="1">SUM(B7:B22)</f>
        <v>5920.2199007091704</v>
      </c>
      <c r="C23" s="11">
        <f t="shared" si="1"/>
        <v>6010.0068009141287</v>
      </c>
      <c r="D23" s="11">
        <f t="shared" si="1"/>
        <v>3739.6842709302282</v>
      </c>
      <c r="E23" s="11">
        <f t="shared" si="1"/>
        <v>4533.4810261027424</v>
      </c>
      <c r="F23" s="11">
        <f t="shared" si="1"/>
        <v>5976.1953343970126</v>
      </c>
      <c r="G23" s="11">
        <f t="shared" si="1"/>
        <v>7961.203224253818</v>
      </c>
      <c r="H23" s="11">
        <f t="shared" si="1"/>
        <v>8931.5422677369261</v>
      </c>
      <c r="I23" s="11">
        <f t="shared" si="1"/>
        <v>9507.0901000000013</v>
      </c>
      <c r="J23" s="12"/>
    </row>
    <row r="25" spans="1:10" ht="31.5" customHeight="1" x14ac:dyDescent="0.35">
      <c r="A25" s="26" t="s">
        <v>53</v>
      </c>
      <c r="B25" s="21"/>
      <c r="C25" s="21"/>
      <c r="D25" s="21"/>
      <c r="E25" s="21"/>
      <c r="F25" s="21"/>
      <c r="G25" s="21"/>
      <c r="H25" s="21"/>
      <c r="I25" s="21"/>
      <c r="J25" s="21"/>
    </row>
    <row r="26" spans="1:10" ht="31.5" customHeight="1" x14ac:dyDescent="0.35">
      <c r="A26" s="26" t="s">
        <v>54</v>
      </c>
      <c r="B26" s="21"/>
      <c r="C26" s="21"/>
      <c r="D26" s="21"/>
      <c r="E26" s="21"/>
      <c r="F26" s="21"/>
      <c r="G26" s="21"/>
      <c r="H26" s="21"/>
      <c r="I26" s="21"/>
      <c r="J26" s="21"/>
    </row>
    <row r="27" spans="1:10" ht="18" customHeight="1" x14ac:dyDescent="0.35">
      <c r="A27" s="26" t="s">
        <v>55</v>
      </c>
      <c r="B27" s="21"/>
      <c r="C27" s="21"/>
      <c r="D27" s="21"/>
      <c r="E27" s="21"/>
      <c r="F27" s="21"/>
      <c r="G27" s="21"/>
      <c r="H27" s="21"/>
      <c r="I27" s="21"/>
      <c r="J27" s="21"/>
    </row>
    <row r="28" spans="1:10" ht="44" customHeight="1" x14ac:dyDescent="0.35">
      <c r="A28" s="26" t="s">
        <v>56</v>
      </c>
      <c r="B28" s="21"/>
      <c r="C28" s="21"/>
      <c r="D28" s="21"/>
      <c r="E28" s="21"/>
      <c r="F28" s="21"/>
      <c r="G28" s="21"/>
      <c r="H28" s="21"/>
      <c r="I28" s="21"/>
      <c r="J28" s="21"/>
    </row>
  </sheetData>
  <mergeCells count="7">
    <mergeCell ref="B3:J3"/>
    <mergeCell ref="A27:J27"/>
    <mergeCell ref="A28:J28"/>
    <mergeCell ref="B1:J1"/>
    <mergeCell ref="A26:J26"/>
    <mergeCell ref="A25:J25"/>
    <mergeCell ref="B2:J2"/>
  </mergeCells>
  <pageMargins left="0.5" right="0.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8"/>
  <sheetViews>
    <sheetView showGridLines="0" workbookViewId="0">
      <pane xSplit="1" ySplit="6" topLeftCell="B7" activePane="bottomRight" state="frozen"/>
      <selection pane="topRight"/>
      <selection pane="bottomLeft"/>
      <selection pane="bottomRight" activeCell="J13" sqref="J13"/>
    </sheetView>
  </sheetViews>
  <sheetFormatPr baseColWidth="10" defaultColWidth="8.7265625" defaultRowHeight="14.5" x14ac:dyDescent="0.35"/>
  <cols>
    <col min="1" max="1" width="24" customWidth="1"/>
    <col min="2" max="9" width="11" customWidth="1"/>
    <col min="10" max="10" width="12" customWidth="1"/>
  </cols>
  <sheetData>
    <row r="1" spans="1:10" ht="27.75" customHeight="1" x14ac:dyDescent="0.35">
      <c r="B1" s="20" t="s">
        <v>57</v>
      </c>
      <c r="C1" s="21"/>
      <c r="D1" s="21"/>
      <c r="E1" s="21"/>
      <c r="F1" s="21"/>
      <c r="G1" s="21"/>
      <c r="H1" s="21"/>
      <c r="I1" s="21"/>
      <c r="J1" s="21"/>
    </row>
    <row r="2" spans="1:10" ht="21.75" customHeight="1" x14ac:dyDescent="0.35">
      <c r="B2" s="30" t="s">
        <v>58</v>
      </c>
      <c r="C2" s="21"/>
      <c r="D2" s="21"/>
      <c r="E2" s="21"/>
      <c r="F2" s="21"/>
      <c r="G2" s="21"/>
      <c r="H2" s="21"/>
      <c r="I2" s="21"/>
      <c r="J2" s="21"/>
    </row>
    <row r="3" spans="1:10" ht="18" customHeight="1" x14ac:dyDescent="0.35">
      <c r="B3" s="27" t="s">
        <v>1</v>
      </c>
      <c r="C3" s="21"/>
      <c r="D3" s="21"/>
      <c r="E3" s="21"/>
      <c r="F3" s="21"/>
      <c r="G3" s="21"/>
      <c r="H3" s="21"/>
      <c r="I3" s="21"/>
      <c r="J3" s="21"/>
    </row>
    <row r="4" spans="1:10" ht="12" customHeight="1" x14ac:dyDescent="0.35"/>
    <row r="6" spans="1:10" ht="24" customHeight="1" x14ac:dyDescent="0.35">
      <c r="A6" s="1" t="s">
        <v>26</v>
      </c>
      <c r="B6" s="1" t="s">
        <v>27</v>
      </c>
      <c r="C6" s="1" t="s">
        <v>28</v>
      </c>
      <c r="D6" s="1" t="s">
        <v>29</v>
      </c>
      <c r="E6" s="1" t="s">
        <v>30</v>
      </c>
      <c r="F6" s="1" t="s">
        <v>31</v>
      </c>
      <c r="G6" s="1" t="s">
        <v>32</v>
      </c>
      <c r="H6" s="1" t="s">
        <v>33</v>
      </c>
      <c r="I6" s="1" t="s">
        <v>34</v>
      </c>
      <c r="J6" s="1" t="s">
        <v>59</v>
      </c>
    </row>
    <row r="7" spans="1:10" ht="15" customHeight="1" x14ac:dyDescent="0.35">
      <c r="A7" s="3" t="s">
        <v>36</v>
      </c>
      <c r="B7" s="7">
        <f>'C1 PIB turístico'!B7/'C1 PIB turístico'!B$23</f>
        <v>1.6519568328020377E-2</v>
      </c>
      <c r="C7" s="7">
        <f>'C1 PIB turístico'!C7/'C1 PIB turístico'!C$23</f>
        <v>1.6487014005834893E-2</v>
      </c>
      <c r="D7" s="7">
        <f>'C1 PIB turístico'!D7/'C1 PIB turístico'!D$23</f>
        <v>1.3079011158504647E-2</v>
      </c>
      <c r="E7" s="7">
        <f>'C1 PIB turístico'!E7/'C1 PIB turístico'!E$23</f>
        <v>1.0613361359822576E-2</v>
      </c>
      <c r="F7" s="7">
        <f>'C1 PIB turístico'!F7/'C1 PIB turístico'!F$23</f>
        <v>1.1845287882033576E-2</v>
      </c>
      <c r="G7" s="7">
        <f>'C1 PIB turístico'!G7/'C1 PIB turístico'!G$23</f>
        <v>1.3946779159069366E-2</v>
      </c>
      <c r="H7" s="7">
        <f>'C1 PIB turístico'!H7/'C1 PIB turístico'!H$23</f>
        <v>1.298872919041612E-2</v>
      </c>
      <c r="I7" s="7">
        <f>'C1 PIB turístico'!I7/'C1 PIB turístico'!I$23</f>
        <v>1.2525655232939035E-2</v>
      </c>
      <c r="J7" s="13">
        <f t="shared" ref="J7:J22" si="0">RANK(I7,I$7:I$22)</f>
        <v>15</v>
      </c>
    </row>
    <row r="8" spans="1:10" ht="15" customHeight="1" x14ac:dyDescent="0.35">
      <c r="A8" s="5" t="s">
        <v>37</v>
      </c>
      <c r="B8" s="9">
        <f>'C1 PIB turístico'!B8/'C1 PIB turístico'!B$23</f>
        <v>2.8975053773809135E-2</v>
      </c>
      <c r="C8" s="9">
        <f>'C1 PIB turístico'!C8/'C1 PIB turístico'!C$23</f>
        <v>2.9680976897649248E-2</v>
      </c>
      <c r="D8" s="9">
        <f>'C1 PIB turístico'!D8/'C1 PIB turístico'!D$23</f>
        <v>2.8427438934389957E-2</v>
      </c>
      <c r="E8" s="9">
        <f>'C1 PIB turístico'!E8/'C1 PIB turístico'!E$23</f>
        <v>2.7436143573381429E-2</v>
      </c>
      <c r="F8" s="9">
        <f>'C1 PIB turístico'!F8/'C1 PIB turístico'!F$23</f>
        <v>2.6577657718999156E-2</v>
      </c>
      <c r="G8" s="9">
        <f>'C1 PIB turístico'!G8/'C1 PIB turístico'!G$23</f>
        <v>3.0295358634685545E-2</v>
      </c>
      <c r="H8" s="9">
        <f>'C1 PIB turístico'!H8/'C1 PIB turístico'!H$23</f>
        <v>2.8124753854592986E-2</v>
      </c>
      <c r="I8" s="9">
        <f>'C1 PIB turístico'!I8/'C1 PIB turístico'!I$23</f>
        <v>2.9258690707065316E-2</v>
      </c>
      <c r="J8" s="14">
        <f t="shared" si="0"/>
        <v>10</v>
      </c>
    </row>
    <row r="9" spans="1:10" ht="15" customHeight="1" x14ac:dyDescent="0.35">
      <c r="A9" s="3" t="s">
        <v>38</v>
      </c>
      <c r="B9" s="7">
        <f>'C1 PIB turístico'!B9/'C1 PIB turístico'!B$23</f>
        <v>5.3745968609691816E-2</v>
      </c>
      <c r="C9" s="7">
        <f>'C1 PIB turístico'!C9/'C1 PIB turístico'!C$23</f>
        <v>5.4218036210294258E-2</v>
      </c>
      <c r="D9" s="7">
        <f>'C1 PIB turístico'!D9/'C1 PIB turístico'!D$23</f>
        <v>5.4666646778147622E-2</v>
      </c>
      <c r="E9" s="7">
        <f>'C1 PIB turístico'!E9/'C1 PIB turístico'!E$23</f>
        <v>5.3559091716892215E-2</v>
      </c>
      <c r="F9" s="7">
        <f>'C1 PIB turístico'!F9/'C1 PIB turístico'!F$23</f>
        <v>4.9022233490548892E-2</v>
      </c>
      <c r="G9" s="7">
        <f>'C1 PIB turístico'!G9/'C1 PIB turístico'!G$23</f>
        <v>5.7315283774683E-2</v>
      </c>
      <c r="H9" s="7">
        <f>'C1 PIB turístico'!H9/'C1 PIB turístico'!H$23</f>
        <v>5.8700503650333011E-2</v>
      </c>
      <c r="I9" s="7">
        <f>'C1 PIB turístico'!I9/'C1 PIB turístico'!I$23</f>
        <v>6.0991785541433169E-2</v>
      </c>
      <c r="J9" s="13">
        <f t="shared" si="0"/>
        <v>3</v>
      </c>
    </row>
    <row r="10" spans="1:10" ht="15" customHeight="1" x14ac:dyDescent="0.35">
      <c r="A10" s="5" t="s">
        <v>39</v>
      </c>
      <c r="B10" s="9">
        <f>'C1 PIB turístico'!B10/'C1 PIB turístico'!B$23</f>
        <v>1.6506962055694262E-2</v>
      </c>
      <c r="C10" s="9">
        <f>'C1 PIB turístico'!C10/'C1 PIB turístico'!C$23</f>
        <v>1.6329566056839603E-2</v>
      </c>
      <c r="D10" s="9">
        <f>'C1 PIB turístico'!D10/'C1 PIB turístico'!D$23</f>
        <v>2.0159970640099306E-2</v>
      </c>
      <c r="E10" s="9">
        <f>'C1 PIB turístico'!E10/'C1 PIB turístico'!E$23</f>
        <v>2.0415916110008103E-2</v>
      </c>
      <c r="F10" s="9">
        <f>'C1 PIB turístico'!F10/'C1 PIB turístico'!F$23</f>
        <v>1.8828495719682821E-2</v>
      </c>
      <c r="G10" s="9">
        <f>'C1 PIB turístico'!G10/'C1 PIB turístico'!G$23</f>
        <v>1.8606083052373986E-2</v>
      </c>
      <c r="H10" s="9">
        <f>'C1 PIB turístico'!H10/'C1 PIB turístico'!H$23</f>
        <v>1.7078172142477401E-2</v>
      </c>
      <c r="I10" s="9">
        <f>'C1 PIB turístico'!I10/'C1 PIB turístico'!I$23</f>
        <v>1.7484151299762496E-2</v>
      </c>
      <c r="J10" s="14">
        <f t="shared" si="0"/>
        <v>14</v>
      </c>
    </row>
    <row r="11" spans="1:10" ht="15" customHeight="1" x14ac:dyDescent="0.35">
      <c r="A11" s="3" t="s">
        <v>40</v>
      </c>
      <c r="B11" s="7">
        <f>'C1 PIB turístico'!B11/'C1 PIB turístico'!B$23</f>
        <v>4.4990400553910695E-2</v>
      </c>
      <c r="C11" s="7">
        <f>'C1 PIB turístico'!C11/'C1 PIB turístico'!C$23</f>
        <v>4.585504671470083E-2</v>
      </c>
      <c r="D11" s="7">
        <f>'C1 PIB turístico'!D11/'C1 PIB turístico'!D$23</f>
        <v>5.4080116802123233E-2</v>
      </c>
      <c r="E11" s="7">
        <f>'C1 PIB turístico'!E11/'C1 PIB turístico'!E$23</f>
        <v>5.4619677441399409E-2</v>
      </c>
      <c r="F11" s="7">
        <f>'C1 PIB turístico'!F11/'C1 PIB turístico'!F$23</f>
        <v>5.0709644116424972E-2</v>
      </c>
      <c r="G11" s="7">
        <f>'C1 PIB turístico'!G11/'C1 PIB turístico'!G$23</f>
        <v>4.8335124930784158E-2</v>
      </c>
      <c r="H11" s="7">
        <f>'C1 PIB turístico'!H11/'C1 PIB turístico'!H$23</f>
        <v>4.8034999424164934E-2</v>
      </c>
      <c r="I11" s="7">
        <f>'C1 PIB turístico'!I11/'C1 PIB turístico'!I$23</f>
        <v>4.8435856358948481E-2</v>
      </c>
      <c r="J11" s="13">
        <f t="shared" si="0"/>
        <v>7</v>
      </c>
    </row>
    <row r="12" spans="1:10" ht="15" customHeight="1" x14ac:dyDescent="0.35">
      <c r="A12" s="5" t="s">
        <v>41</v>
      </c>
      <c r="B12" s="9">
        <f>'C1 PIB turístico'!B12/'C1 PIB turístico'!B$23</f>
        <v>0.11653655108788741</v>
      </c>
      <c r="C12" s="9">
        <f>'C1 PIB turístico'!C12/'C1 PIB turístico'!C$23</f>
        <v>0.11727656403514365</v>
      </c>
      <c r="D12" s="9">
        <f>'C1 PIB turístico'!D12/'C1 PIB turístico'!D$23</f>
        <v>0.13538301954621393</v>
      </c>
      <c r="E12" s="9">
        <f>'C1 PIB turístico'!E12/'C1 PIB turístico'!E$23</f>
        <v>0.13902916541385602</v>
      </c>
      <c r="F12" s="9">
        <f>'C1 PIB turístico'!F12/'C1 PIB turístico'!F$23</f>
        <v>0.14069250951164544</v>
      </c>
      <c r="G12" s="9">
        <f>'C1 PIB turístico'!G12/'C1 PIB turístico'!G$23</f>
        <v>0.12227551959501641</v>
      </c>
      <c r="H12" s="9">
        <f>'C1 PIB turístico'!H12/'C1 PIB turístico'!H$23</f>
        <v>0.11796860455105933</v>
      </c>
      <c r="I12" s="9">
        <f>'C1 PIB turístico'!I12/'C1 PIB turístico'!I$23</f>
        <v>0.12251527151224179</v>
      </c>
      <c r="J12" s="14">
        <f t="shared" si="0"/>
        <v>2</v>
      </c>
    </row>
    <row r="13" spans="1:10" ht="15" customHeight="1" x14ac:dyDescent="0.35">
      <c r="A13" s="3" t="s">
        <v>42</v>
      </c>
      <c r="B13" s="7">
        <f>'C1 PIB turístico'!B13/'C1 PIB turístico'!B$23</f>
        <v>0.40623750409189369</v>
      </c>
      <c r="C13" s="7">
        <f>'C1 PIB turístico'!C13/'C1 PIB turístico'!C$23</f>
        <v>0.40088158967555071</v>
      </c>
      <c r="D13" s="7">
        <f>'C1 PIB turístico'!D13/'C1 PIB turístico'!D$23</f>
        <v>0.33639816563236602</v>
      </c>
      <c r="E13" s="7">
        <f>'C1 PIB turístico'!E13/'C1 PIB turístico'!E$23</f>
        <v>0.33650017870464166</v>
      </c>
      <c r="F13" s="7">
        <f>'C1 PIB turístico'!F13/'C1 PIB turístico'!F$23</f>
        <v>0.34899623314253353</v>
      </c>
      <c r="G13" s="7">
        <f>'C1 PIB turístico'!G13/'C1 PIB turístico'!G$23</f>
        <v>0.38074922704012665</v>
      </c>
      <c r="H13" s="7">
        <f>'C1 PIB turístico'!H13/'C1 PIB turístico'!H$23</f>
        <v>0.39218692345700984</v>
      </c>
      <c r="I13" s="7">
        <f>'C1 PIB turístico'!I13/'C1 PIB turístico'!I$23</f>
        <v>0.38543619729523287</v>
      </c>
      <c r="J13" s="13">
        <f t="shared" si="0"/>
        <v>1</v>
      </c>
    </row>
    <row r="14" spans="1:10" ht="15" customHeight="1" x14ac:dyDescent="0.35">
      <c r="A14" s="5" t="s">
        <v>43</v>
      </c>
      <c r="B14" s="9">
        <f>'C1 PIB turístico'!B14/'C1 PIB turístico'!B$23</f>
        <v>4.0081768591864873E-2</v>
      </c>
      <c r="C14" s="9">
        <f>'C1 PIB turístico'!C14/'C1 PIB turístico'!C$23</f>
        <v>4.1480376142981154E-2</v>
      </c>
      <c r="D14" s="9">
        <f>'C1 PIB turístico'!D14/'C1 PIB turístico'!D$23</f>
        <v>5.1023136022816634E-2</v>
      </c>
      <c r="E14" s="9">
        <f>'C1 PIB turístico'!E14/'C1 PIB turístico'!E$23</f>
        <v>5.4433423803789002E-2</v>
      </c>
      <c r="F14" s="9">
        <f>'C1 PIB turístico'!F14/'C1 PIB turístico'!F$23</f>
        <v>5.3781648947875627E-2</v>
      </c>
      <c r="G14" s="9">
        <f>'C1 PIB turístico'!G14/'C1 PIB turístico'!G$23</f>
        <v>4.6828134153986616E-2</v>
      </c>
      <c r="H14" s="9">
        <f>'C1 PIB turístico'!H14/'C1 PIB turístico'!H$23</f>
        <v>4.3549782132831373E-2</v>
      </c>
      <c r="I14" s="9">
        <f>'C1 PIB turístico'!I14/'C1 PIB turístico'!I$23</f>
        <v>4.262615869111077E-2</v>
      </c>
      <c r="J14" s="14">
        <f t="shared" si="0"/>
        <v>8</v>
      </c>
    </row>
    <row r="15" spans="1:10" ht="15" customHeight="1" x14ac:dyDescent="0.35">
      <c r="A15" s="3" t="s">
        <v>44</v>
      </c>
      <c r="B15" s="7">
        <f>'C1 PIB turístico'!B15/'C1 PIB turístico'!B$23</f>
        <v>3.9904833824311453E-2</v>
      </c>
      <c r="C15" s="7">
        <f>'C1 PIB turístico'!C15/'C1 PIB turístico'!C$23</f>
        <v>4.0532358720535441E-2</v>
      </c>
      <c r="D15" s="7">
        <f>'C1 PIB turístico'!D15/'C1 PIB turístico'!D$23</f>
        <v>5.2061648845618314E-2</v>
      </c>
      <c r="E15" s="7">
        <f>'C1 PIB turístico'!E15/'C1 PIB turístico'!E$23</f>
        <v>5.230577303937519E-2</v>
      </c>
      <c r="F15" s="7">
        <f>'C1 PIB turístico'!F15/'C1 PIB turístico'!F$23</f>
        <v>5.1078993634080964E-2</v>
      </c>
      <c r="G15" s="7">
        <f>'C1 PIB turístico'!G15/'C1 PIB turístico'!G$23</f>
        <v>4.2787386472895546E-2</v>
      </c>
      <c r="H15" s="7">
        <f>'C1 PIB turístico'!H15/'C1 PIB turístico'!H$23</f>
        <v>4.0400941163991858E-2</v>
      </c>
      <c r="I15" s="7">
        <f>'C1 PIB turístico'!I15/'C1 PIB turístico'!I$23</f>
        <v>4.0634160512646518E-2</v>
      </c>
      <c r="J15" s="13">
        <f t="shared" si="0"/>
        <v>9</v>
      </c>
    </row>
    <row r="16" spans="1:10" ht="15" customHeight="1" x14ac:dyDescent="0.35">
      <c r="A16" s="5" t="s">
        <v>45</v>
      </c>
      <c r="B16" s="9">
        <f>'C1 PIB turístico'!B16/'C1 PIB turístico'!B$23</f>
        <v>2.0086587630280369E-2</v>
      </c>
      <c r="C16" s="9">
        <f>'C1 PIB turístico'!C16/'C1 PIB turístico'!C$23</f>
        <v>2.0997393706285936E-2</v>
      </c>
      <c r="D16" s="9">
        <f>'C1 PIB turístico'!D16/'C1 PIB turístico'!D$23</f>
        <v>2.6065597806680114E-2</v>
      </c>
      <c r="E16" s="9">
        <f>'C1 PIB turístico'!E16/'C1 PIB turístico'!E$23</f>
        <v>2.8898175290812112E-2</v>
      </c>
      <c r="F16" s="9">
        <f>'C1 PIB turístico'!F16/'C1 PIB turístico'!F$23</f>
        <v>2.6056048464676761E-2</v>
      </c>
      <c r="G16" s="9">
        <f>'C1 PIB turístico'!G16/'C1 PIB turístico'!G$23</f>
        <v>2.1479860837365621E-2</v>
      </c>
      <c r="H16" s="9">
        <f>'C1 PIB turístico'!H16/'C1 PIB turístico'!H$23</f>
        <v>2.0696375646457453E-2</v>
      </c>
      <c r="I16" s="9">
        <f>'C1 PIB turístico'!I16/'C1 PIB turístico'!I$23</f>
        <v>2.0312777281575607E-2</v>
      </c>
      <c r="J16" s="14">
        <f t="shared" si="0"/>
        <v>13</v>
      </c>
    </row>
    <row r="17" spans="1:10" ht="15" customHeight="1" x14ac:dyDescent="0.35">
      <c r="A17" s="3" t="s">
        <v>46</v>
      </c>
      <c r="B17" s="7">
        <f>'C1 PIB turístico'!B17/'C1 PIB turístico'!B$23</f>
        <v>5.5766436101240907E-2</v>
      </c>
      <c r="C17" s="7">
        <f>'C1 PIB turístico'!C17/'C1 PIB turístico'!C$23</f>
        <v>5.7457210288002457E-2</v>
      </c>
      <c r="D17" s="7">
        <f>'C1 PIB turístico'!D17/'C1 PIB turístico'!D$23</f>
        <v>6.4407677410124875E-2</v>
      </c>
      <c r="E17" s="7">
        <f>'C1 PIB turístico'!E17/'C1 PIB turístico'!E$23</f>
        <v>6.5370032619304921E-2</v>
      </c>
      <c r="F17" s="7">
        <f>'C1 PIB turístico'!F17/'C1 PIB turístico'!F$23</f>
        <v>6.2886336173669843E-2</v>
      </c>
      <c r="G17" s="7">
        <f>'C1 PIB turístico'!G17/'C1 PIB turístico'!G$23</f>
        <v>5.9674032564846581E-2</v>
      </c>
      <c r="H17" s="7">
        <f>'C1 PIB turístico'!H17/'C1 PIB turístico'!H$23</f>
        <v>5.8208773779400425E-2</v>
      </c>
      <c r="I17" s="7">
        <f>'C1 PIB turístico'!I17/'C1 PIB turístico'!I$23</f>
        <v>5.710758702790427E-2</v>
      </c>
      <c r="J17" s="13">
        <f t="shared" si="0"/>
        <v>4</v>
      </c>
    </row>
    <row r="18" spans="1:10" ht="15" customHeight="1" x14ac:dyDescent="0.35">
      <c r="A18" s="5" t="s">
        <v>47</v>
      </c>
      <c r="B18" s="9">
        <f>'C1 PIB turístico'!B18/'C1 PIB turístico'!B$23</f>
        <v>5.0527201246416846E-2</v>
      </c>
      <c r="C18" s="9">
        <f>'C1 PIB turístico'!C18/'C1 PIB turístico'!C$23</f>
        <v>4.9358150979289223E-2</v>
      </c>
      <c r="D18" s="9">
        <f>'C1 PIB turístico'!D18/'C1 PIB turístico'!D$23</f>
        <v>5.6708025500536836E-2</v>
      </c>
      <c r="E18" s="9">
        <f>'C1 PIB turístico'!E18/'C1 PIB turístico'!E$23</f>
        <v>5.488717441902876E-2</v>
      </c>
      <c r="F18" s="9">
        <f>'C1 PIB turístico'!F18/'C1 PIB turístico'!F$23</f>
        <v>5.2773525804335822E-2</v>
      </c>
      <c r="G18" s="9">
        <f>'C1 PIB turístico'!G18/'C1 PIB turístico'!G$23</f>
        <v>4.806992001612985E-2</v>
      </c>
      <c r="H18" s="9">
        <f>'C1 PIB turístico'!H18/'C1 PIB turístico'!H$23</f>
        <v>5.072721495862275E-2</v>
      </c>
      <c r="I18" s="9">
        <f>'C1 PIB turístico'!I18/'C1 PIB turístico'!I$23</f>
        <v>5.1776443173580544E-2</v>
      </c>
      <c r="J18" s="14">
        <f t="shared" si="0"/>
        <v>6</v>
      </c>
    </row>
    <row r="19" spans="1:10" ht="15" customHeight="1" x14ac:dyDescent="0.35">
      <c r="A19" s="3" t="s">
        <v>48</v>
      </c>
      <c r="B19" s="7">
        <f>'C1 PIB turístico'!B19/'C1 PIB turístico'!B$23</f>
        <v>2.1197739485898131E-2</v>
      </c>
      <c r="C19" s="7">
        <f>'C1 PIB turístico'!C19/'C1 PIB turístico'!C$23</f>
        <v>2.1872073302687509E-2</v>
      </c>
      <c r="D19" s="7">
        <f>'C1 PIB turístico'!D19/'C1 PIB turístico'!D$23</f>
        <v>2.5408477152057376E-2</v>
      </c>
      <c r="E19" s="7">
        <f>'C1 PIB turístico'!E19/'C1 PIB turístico'!E$23</f>
        <v>2.4971145522878185E-2</v>
      </c>
      <c r="F19" s="7">
        <f>'C1 PIB turístico'!F19/'C1 PIB turístico'!F$23</f>
        <v>2.4866256405657455E-2</v>
      </c>
      <c r="G19" s="7">
        <f>'C1 PIB turístico'!G19/'C1 PIB turístico'!G$23</f>
        <v>2.2009358538875368E-2</v>
      </c>
      <c r="H19" s="7">
        <f>'C1 PIB turístico'!H19/'C1 PIB turístico'!H$23</f>
        <v>2.1614304492178781E-2</v>
      </c>
      <c r="I19" s="7">
        <f>'C1 PIB turístico'!I19/'C1 PIB turístico'!I$23</f>
        <v>2.1845709125713639E-2</v>
      </c>
      <c r="J19" s="13">
        <f t="shared" si="0"/>
        <v>12</v>
      </c>
    </row>
    <row r="20" spans="1:10" ht="15" customHeight="1" x14ac:dyDescent="0.35">
      <c r="A20" s="5" t="s">
        <v>49</v>
      </c>
      <c r="B20" s="9">
        <f>'C1 PIB turístico'!B20/'C1 PIB turístico'!B$23</f>
        <v>5.3999230377849386E-2</v>
      </c>
      <c r="C20" s="9">
        <f>'C1 PIB turístico'!C20/'C1 PIB turístico'!C$23</f>
        <v>5.2930477463533875E-2</v>
      </c>
      <c r="D20" s="9">
        <f>'C1 PIB turístico'!D20/'C1 PIB turístico'!D$23</f>
        <v>5.3339299536628464E-2</v>
      </c>
      <c r="E20" s="9">
        <f>'C1 PIB turístico'!E20/'C1 PIB turístico'!E$23</f>
        <v>5.3358283646356204E-2</v>
      </c>
      <c r="F20" s="9">
        <f>'C1 PIB turístico'!F20/'C1 PIB turístico'!F$23</f>
        <v>5.2995776800063711E-2</v>
      </c>
      <c r="G20" s="9">
        <f>'C1 PIB turístico'!G20/'C1 PIB turístico'!G$23</f>
        <v>5.4017810034151126E-2</v>
      </c>
      <c r="H20" s="9">
        <f>'C1 PIB turístico'!H20/'C1 PIB turístico'!H$23</f>
        <v>5.5644609956258272E-2</v>
      </c>
      <c r="I20" s="9">
        <f>'C1 PIB turístico'!I20/'C1 PIB turístico'!I$23</f>
        <v>5.5872946228000715E-2</v>
      </c>
      <c r="J20" s="14">
        <f t="shared" si="0"/>
        <v>5</v>
      </c>
    </row>
    <row r="21" spans="1:10" ht="15" customHeight="1" x14ac:dyDescent="0.35">
      <c r="A21" s="3" t="s">
        <v>50</v>
      </c>
      <c r="B21" s="7">
        <f>'C1 PIB turístico'!B21/'C1 PIB turístico'!B$23</f>
        <v>1.0495578452745742E-2</v>
      </c>
      <c r="C21" s="7">
        <f>'C1 PIB turístico'!C21/'C1 PIB turístico'!C$23</f>
        <v>1.0437432645016119E-2</v>
      </c>
      <c r="D21" s="7">
        <f>'C1 PIB turístico'!D21/'C1 PIB turístico'!D$23</f>
        <v>9.646057937041352E-3</v>
      </c>
      <c r="E21" s="7">
        <f>'C1 PIB turístico'!E21/'C1 PIB turístico'!E$23</f>
        <v>8.7823319830011553E-3</v>
      </c>
      <c r="F21" s="7">
        <f>'C1 PIB turístico'!F21/'C1 PIB turístico'!F$23</f>
        <v>8.9553107421219309E-3</v>
      </c>
      <c r="G21" s="7">
        <f>'C1 PIB turístico'!G21/'C1 PIB turístico'!G$23</f>
        <v>9.3977074731488204E-3</v>
      </c>
      <c r="H21" s="7">
        <f>'C1 PIB turístico'!H21/'C1 PIB turístico'!H$23</f>
        <v>9.9865230004947542E-3</v>
      </c>
      <c r="I21" s="7">
        <f>'C1 PIB turístico'!I21/'C1 PIB turístico'!I$23</f>
        <v>9.3874548964031114E-3</v>
      </c>
      <c r="J21" s="13">
        <f t="shared" si="0"/>
        <v>16</v>
      </c>
    </row>
    <row r="22" spans="1:10" ht="15" customHeight="1" x14ac:dyDescent="0.35">
      <c r="A22" s="5" t="s">
        <v>51</v>
      </c>
      <c r="B22" s="9">
        <f>'C1 PIB turístico'!B22/'C1 PIB turístico'!B$23</f>
        <v>2.4428615788484861E-2</v>
      </c>
      <c r="C22" s="9">
        <f>'C1 PIB turístico'!C22/'C1 PIB turístico'!C$23</f>
        <v>2.4205733155655072E-2</v>
      </c>
      <c r="D22" s="9">
        <f>'C1 PIB turístico'!D22/'C1 PIB turístico'!D$23</f>
        <v>1.9145710296651124E-2</v>
      </c>
      <c r="E22" s="9">
        <f>'C1 PIB turístico'!E22/'C1 PIB turístico'!E$23</f>
        <v>1.4820125355453189E-2</v>
      </c>
      <c r="F22" s="9">
        <f>'C1 PIB turístico'!F22/'C1 PIB turístico'!F$23</f>
        <v>1.993404144564968E-2</v>
      </c>
      <c r="G22" s="9">
        <f>'C1 PIB turístico'!G22/'C1 PIB turístico'!G$23</f>
        <v>2.4212413721861205E-2</v>
      </c>
      <c r="H22" s="9">
        <f>'C1 PIB turístico'!H22/'C1 PIB turístico'!H$23</f>
        <v>2.4088788599710666E-2</v>
      </c>
      <c r="I22" s="9">
        <f>'C1 PIB turístico'!I22/'C1 PIB turístico'!I$23</f>
        <v>2.378915511544144E-2</v>
      </c>
      <c r="J22" s="14">
        <f t="shared" si="0"/>
        <v>11</v>
      </c>
    </row>
    <row r="23" spans="1:10" ht="15" customHeight="1" x14ac:dyDescent="0.35">
      <c r="A23" s="10" t="s">
        <v>52</v>
      </c>
      <c r="B23" s="15">
        <f t="shared" ref="B23:I23" si="1">SUM(B7:B22)</f>
        <v>0.99999999999999989</v>
      </c>
      <c r="C23" s="15">
        <f t="shared" si="1"/>
        <v>0.99999999999999978</v>
      </c>
      <c r="D23" s="15">
        <f t="shared" si="1"/>
        <v>0.99999999999999989</v>
      </c>
      <c r="E23" s="15">
        <f t="shared" si="1"/>
        <v>1.0000000000000002</v>
      </c>
      <c r="F23" s="15">
        <f t="shared" si="1"/>
        <v>1.0000000000000002</v>
      </c>
      <c r="G23" s="15">
        <f t="shared" si="1"/>
        <v>0.99999999999999989</v>
      </c>
      <c r="H23" s="15">
        <f t="shared" si="1"/>
        <v>0.99999999999999989</v>
      </c>
      <c r="I23" s="15">
        <f t="shared" si="1"/>
        <v>0.99999999999999989</v>
      </c>
      <c r="J23" s="12"/>
    </row>
    <row r="25" spans="1:10" ht="31.5" customHeight="1" x14ac:dyDescent="0.35">
      <c r="A25" s="26" t="s">
        <v>60</v>
      </c>
      <c r="B25" s="21"/>
      <c r="C25" s="21"/>
      <c r="D25" s="21"/>
      <c r="E25" s="21"/>
      <c r="F25" s="21"/>
      <c r="G25" s="21"/>
      <c r="H25" s="21"/>
      <c r="I25" s="21"/>
      <c r="J25" s="21"/>
    </row>
    <row r="26" spans="1:10" ht="18" customHeight="1" x14ac:dyDescent="0.35">
      <c r="A26" s="26" t="s">
        <v>61</v>
      </c>
      <c r="B26" s="21"/>
      <c r="C26" s="21"/>
      <c r="D26" s="21"/>
      <c r="E26" s="21"/>
      <c r="F26" s="21"/>
      <c r="G26" s="21"/>
      <c r="H26" s="21"/>
      <c r="I26" s="21"/>
      <c r="J26" s="21"/>
    </row>
    <row r="27" spans="1:10" ht="31.5" customHeight="1" x14ac:dyDescent="0.35">
      <c r="A27" s="26" t="s">
        <v>62</v>
      </c>
      <c r="B27" s="21"/>
      <c r="C27" s="21"/>
      <c r="D27" s="21"/>
      <c r="E27" s="21"/>
      <c r="F27" s="21"/>
      <c r="G27" s="21"/>
      <c r="H27" s="21"/>
      <c r="I27" s="21"/>
      <c r="J27" s="21"/>
    </row>
    <row r="28" spans="1:10" ht="44" customHeight="1" x14ac:dyDescent="0.35">
      <c r="A28" s="26" t="s">
        <v>56</v>
      </c>
      <c r="B28" s="21"/>
      <c r="C28" s="21"/>
      <c r="D28" s="21"/>
      <c r="E28" s="21"/>
      <c r="F28" s="21"/>
      <c r="G28" s="21"/>
      <c r="H28" s="21"/>
      <c r="I28" s="21"/>
      <c r="J28" s="21"/>
    </row>
  </sheetData>
  <mergeCells count="7">
    <mergeCell ref="B3:J3"/>
    <mergeCell ref="A27:J27"/>
    <mergeCell ref="A28:J28"/>
    <mergeCell ref="B1:J1"/>
    <mergeCell ref="A26:J26"/>
    <mergeCell ref="A25:J25"/>
    <mergeCell ref="B2:J2"/>
  </mergeCells>
  <pageMargins left="0.5" right="0.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29"/>
  <sheetViews>
    <sheetView showGridLines="0" workbookViewId="0">
      <pane xSplit="1" ySplit="6" topLeftCell="B7" activePane="bottomRight" state="frozen"/>
      <selection pane="topRight"/>
      <selection pane="bottomLeft"/>
      <selection pane="bottomRight"/>
    </sheetView>
  </sheetViews>
  <sheetFormatPr baseColWidth="10" defaultColWidth="8.7265625" defaultRowHeight="14.5" x14ac:dyDescent="0.35"/>
  <cols>
    <col min="1" max="1" width="30" customWidth="1"/>
    <col min="2" max="9" width="11" customWidth="1"/>
    <col min="10" max="10" width="12" customWidth="1"/>
  </cols>
  <sheetData>
    <row r="1" spans="1:10" ht="27.75" customHeight="1" x14ac:dyDescent="0.35">
      <c r="B1" s="20" t="s">
        <v>63</v>
      </c>
      <c r="C1" s="21"/>
      <c r="D1" s="21"/>
      <c r="E1" s="21"/>
      <c r="F1" s="21"/>
      <c r="G1" s="21"/>
      <c r="H1" s="21"/>
      <c r="I1" s="21"/>
      <c r="J1" s="21"/>
    </row>
    <row r="2" spans="1:10" ht="21.75" customHeight="1" x14ac:dyDescent="0.35">
      <c r="B2" s="30" t="s">
        <v>64</v>
      </c>
      <c r="C2" s="21"/>
      <c r="D2" s="21"/>
      <c r="E2" s="21"/>
      <c r="F2" s="21"/>
      <c r="G2" s="21"/>
      <c r="H2" s="21"/>
      <c r="I2" s="21"/>
      <c r="J2" s="21"/>
    </row>
    <row r="3" spans="1:10" ht="18" customHeight="1" x14ac:dyDescent="0.35">
      <c r="B3" s="27" t="s">
        <v>1</v>
      </c>
      <c r="C3" s="21"/>
      <c r="D3" s="21"/>
      <c r="E3" s="21"/>
      <c r="F3" s="21"/>
      <c r="G3" s="21"/>
      <c r="H3" s="21"/>
      <c r="I3" s="21"/>
      <c r="J3" s="21"/>
    </row>
    <row r="4" spans="1:10" ht="12" customHeight="1" x14ac:dyDescent="0.35"/>
    <row r="6" spans="1:10" ht="24" customHeight="1" x14ac:dyDescent="0.35">
      <c r="A6" s="1" t="s">
        <v>26</v>
      </c>
      <c r="B6" s="1" t="s">
        <v>27</v>
      </c>
      <c r="C6" s="1" t="s">
        <v>28</v>
      </c>
      <c r="D6" s="1" t="s">
        <v>29</v>
      </c>
      <c r="E6" s="1" t="s">
        <v>30</v>
      </c>
      <c r="F6" s="1" t="s">
        <v>31</v>
      </c>
      <c r="G6" s="1" t="s">
        <v>32</v>
      </c>
      <c r="H6" s="1" t="s">
        <v>33</v>
      </c>
      <c r="I6" s="1" t="s">
        <v>34</v>
      </c>
      <c r="J6" s="1" t="s">
        <v>59</v>
      </c>
    </row>
    <row r="7" spans="1:10" ht="15" customHeight="1" x14ac:dyDescent="0.35">
      <c r="A7" s="3" t="s">
        <v>36</v>
      </c>
      <c r="B7" s="16">
        <f>'C1 PIB turístico'!B7/'C4 PIB regional'!B7</f>
        <v>6.8311697124725762E-2</v>
      </c>
      <c r="C7" s="16">
        <f>'C1 PIB turístico'!C7/'C4 PIB regional'!C7</f>
        <v>6.7197059936761117E-2</v>
      </c>
      <c r="D7" s="16">
        <f>'C1 PIB turístico'!D7/'C4 PIB regional'!D7</f>
        <v>3.2844592760264385E-2</v>
      </c>
      <c r="E7" s="16">
        <f>'C1 PIB turístico'!E7/'C4 PIB regional'!E7</f>
        <v>2.7279308545604959E-2</v>
      </c>
      <c r="F7" s="16">
        <f>'C1 PIB turístico'!F7/'C4 PIB regional'!F7</f>
        <v>3.508984573406896E-2</v>
      </c>
      <c r="G7" s="16">
        <f>'C1 PIB turístico'!G7/'C4 PIB regional'!G7</f>
        <v>4.9086767005081446E-2</v>
      </c>
      <c r="H7" s="16">
        <f>'C1 PIB turístico'!H7/'C4 PIB regional'!H7</f>
        <v>4.6794044797115117E-2</v>
      </c>
      <c r="I7" s="16">
        <f>'C1 PIB turístico'!I7/'C4 PIB regional'!I7</f>
        <v>4.4261642056136856E-2</v>
      </c>
      <c r="J7" s="13">
        <f t="shared" ref="J7:J22" si="0">RANK(I7,I$7:I$22)</f>
        <v>7</v>
      </c>
    </row>
    <row r="8" spans="1:10" ht="15" customHeight="1" x14ac:dyDescent="0.35">
      <c r="A8" s="5" t="s">
        <v>37</v>
      </c>
      <c r="B8" s="17">
        <f>'C1 PIB turístico'!B8/'C4 PIB regional'!B8</f>
        <v>3.9402866305240619E-2</v>
      </c>
      <c r="C8" s="17">
        <f>'C1 PIB turístico'!C8/'C4 PIB regional'!C8</f>
        <v>3.8113437721147392E-2</v>
      </c>
      <c r="D8" s="17">
        <f>'C1 PIB turístico'!D8/'C4 PIB regional'!D8</f>
        <v>1.9773851737461677E-2</v>
      </c>
      <c r="E8" s="17">
        <f>'C1 PIB turístico'!E8/'C4 PIB regional'!E8</f>
        <v>1.7515851958147897E-2</v>
      </c>
      <c r="F8" s="17">
        <f>'C1 PIB turístico'!F8/'C4 PIB regional'!F8</f>
        <v>2.1738401148122113E-2</v>
      </c>
      <c r="G8" s="17">
        <f>'C1 PIB turístico'!G8/'C4 PIB regional'!G8</f>
        <v>3.0796947994589541E-2</v>
      </c>
      <c r="H8" s="17">
        <f>'C1 PIB turístico'!H8/'C4 PIB regional'!H8</f>
        <v>2.6681874386109632E-2</v>
      </c>
      <c r="I8" s="17">
        <f>'C1 PIB turístico'!I8/'C4 PIB regional'!I8</f>
        <v>2.8928272748144312E-2</v>
      </c>
      <c r="J8" s="14">
        <f t="shared" si="0"/>
        <v>11</v>
      </c>
    </row>
    <row r="9" spans="1:10" ht="15" customHeight="1" x14ac:dyDescent="0.35">
      <c r="A9" s="3" t="s">
        <v>38</v>
      </c>
      <c r="B9" s="16">
        <f>'C1 PIB turístico'!B9/'C4 PIB regional'!B9</f>
        <v>1.9918917072754755E-2</v>
      </c>
      <c r="C9" s="16">
        <f>'C1 PIB turístico'!C9/'C4 PIB regional'!C9</f>
        <v>2.0283287339006448E-2</v>
      </c>
      <c r="D9" s="16">
        <f>'C1 PIB turístico'!D9/'C4 PIB regional'!D9</f>
        <v>1.0166647882781734E-2</v>
      </c>
      <c r="E9" s="16">
        <f>'C1 PIB turístico'!E9/'C4 PIB regional'!E9</f>
        <v>9.2388027495253836E-3</v>
      </c>
      <c r="F9" s="16">
        <f>'C1 PIB turístico'!F9/'C4 PIB regional'!F9</f>
        <v>9.4953770062303142E-3</v>
      </c>
      <c r="G9" s="16">
        <f>'C1 PIB turístico'!G9/'C4 PIB regional'!G9</f>
        <v>1.6269525443603213E-2</v>
      </c>
      <c r="H9" s="16">
        <f>'C1 PIB turístico'!H9/'C4 PIB regional'!H9</f>
        <v>1.5619703904256389E-2</v>
      </c>
      <c r="I9" s="16">
        <f>'C1 PIB turístico'!I9/'C4 PIB regional'!I9</f>
        <v>1.4723357701427631E-2</v>
      </c>
      <c r="J9" s="13">
        <f t="shared" si="0"/>
        <v>16</v>
      </c>
    </row>
    <row r="10" spans="1:10" ht="15" customHeight="1" x14ac:dyDescent="0.35">
      <c r="A10" s="5" t="s">
        <v>39</v>
      </c>
      <c r="B10" s="17">
        <f>'C1 PIB turístico'!B10/'C4 PIB regional'!B10</f>
        <v>2.6617576295809499E-2</v>
      </c>
      <c r="C10" s="17">
        <f>'C1 PIB turístico'!C10/'C4 PIB regional'!C10</f>
        <v>2.6079233730252442E-2</v>
      </c>
      <c r="D10" s="17">
        <f>'C1 PIB turístico'!D10/'C4 PIB regional'!D10</f>
        <v>1.5951115545927909E-2</v>
      </c>
      <c r="E10" s="17">
        <f>'C1 PIB turístico'!E10/'C4 PIB regional'!E10</f>
        <v>1.4582987563124875E-2</v>
      </c>
      <c r="F10" s="17">
        <f>'C1 PIB turístico'!F10/'C4 PIB regional'!F10</f>
        <v>1.8843571207408465E-2</v>
      </c>
      <c r="G10" s="17">
        <f>'C1 PIB turístico'!G10/'C4 PIB regional'!G10</f>
        <v>2.3848475758466787E-2</v>
      </c>
      <c r="H10" s="17">
        <f>'C1 PIB turístico'!H10/'C4 PIB regional'!H10</f>
        <v>2.075619273398218E-2</v>
      </c>
      <c r="I10" s="17">
        <f>'C1 PIB turístico'!I10/'C4 PIB regional'!I10</f>
        <v>1.6072615128310763E-2</v>
      </c>
      <c r="J10" s="14">
        <f t="shared" si="0"/>
        <v>15</v>
      </c>
    </row>
    <row r="11" spans="1:10" ht="15" customHeight="1" x14ac:dyDescent="0.35">
      <c r="A11" s="3" t="s">
        <v>40</v>
      </c>
      <c r="B11" s="16">
        <f>'C1 PIB turístico'!B11/'C4 PIB regional'!B11</f>
        <v>4.5322896138009487E-2</v>
      </c>
      <c r="C11" s="16">
        <f>'C1 PIB turístico'!C11/'C4 PIB regional'!C11</f>
        <v>4.4518504171981783E-2</v>
      </c>
      <c r="D11" s="16">
        <f>'C1 PIB turístico'!D11/'C4 PIB regional'!D11</f>
        <v>2.9875695147736765E-2</v>
      </c>
      <c r="E11" s="16">
        <f>'C1 PIB turístico'!E11/'C4 PIB regional'!E11</f>
        <v>3.043007592658134E-2</v>
      </c>
      <c r="F11" s="16">
        <f>'C1 PIB turístico'!F11/'C4 PIB regional'!F11</f>
        <v>3.6855346439373014E-2</v>
      </c>
      <c r="G11" s="16">
        <f>'C1 PIB turístico'!G11/'C4 PIB regional'!G11</f>
        <v>4.2198760425997656E-2</v>
      </c>
      <c r="H11" s="16">
        <f>'C1 PIB turístico'!H11/'C4 PIB regional'!H11</f>
        <v>4.190239022694478E-2</v>
      </c>
      <c r="I11" s="16">
        <f>'C1 PIB turístico'!I11/'C4 PIB regional'!I11</f>
        <v>4.0379310710574337E-2</v>
      </c>
      <c r="J11" s="13">
        <f t="shared" si="0"/>
        <v>9</v>
      </c>
    </row>
    <row r="12" spans="1:10" ht="15" customHeight="1" x14ac:dyDescent="0.35">
      <c r="A12" s="5" t="s">
        <v>41</v>
      </c>
      <c r="B12" s="17">
        <f>'C1 PIB turístico'!B12/'C4 PIB regional'!B12</f>
        <v>4.9320029788303202E-2</v>
      </c>
      <c r="C12" s="17">
        <f>'C1 PIB turístico'!C12/'C4 PIB regional'!C12</f>
        <v>4.8996101228242647E-2</v>
      </c>
      <c r="D12" s="17">
        <f>'C1 PIB turístico'!D12/'C4 PIB regional'!D12</f>
        <v>3.4320620525905308E-2</v>
      </c>
      <c r="E12" s="17">
        <f>'C1 PIB turístico'!E12/'C4 PIB regional'!E12</f>
        <v>3.7431098355642629E-2</v>
      </c>
      <c r="F12" s="17">
        <f>'C1 PIB turístico'!F12/'C4 PIB regional'!F12</f>
        <v>4.4360379533386181E-2</v>
      </c>
      <c r="G12" s="17">
        <f>'C1 PIB turístico'!G12/'C4 PIB regional'!G12</f>
        <v>4.7238194197371672E-2</v>
      </c>
      <c r="H12" s="17">
        <f>'C1 PIB turístico'!H12/'C4 PIB regional'!H12</f>
        <v>4.7023132143016649E-2</v>
      </c>
      <c r="I12" s="17">
        <f>'C1 PIB turístico'!I12/'C4 PIB regional'!I12</f>
        <v>4.6905856188822898E-2</v>
      </c>
      <c r="J12" s="14">
        <f t="shared" si="0"/>
        <v>5</v>
      </c>
    </row>
    <row r="13" spans="1:10" ht="15" customHeight="1" x14ac:dyDescent="0.35">
      <c r="A13" s="3" t="s">
        <v>42</v>
      </c>
      <c r="B13" s="16">
        <f>'C1 PIB turístico'!B13/'C4 PIB regional'!B13</f>
        <v>3.0742272002622965E-2</v>
      </c>
      <c r="C13" s="16">
        <f>'C1 PIB turístico'!C13/'C4 PIB regional'!C13</f>
        <v>2.9787341503448375E-2</v>
      </c>
      <c r="D13" s="16">
        <f>'C1 PIB turístico'!D13/'C4 PIB regional'!D13</f>
        <v>1.6023466677097548E-2</v>
      </c>
      <c r="E13" s="16">
        <f>'C1 PIB turístico'!E13/'C4 PIB regional'!E13</f>
        <v>1.6756125065996958E-2</v>
      </c>
      <c r="F13" s="16">
        <f>'C1 PIB turístico'!F13/'C4 PIB regional'!F13</f>
        <v>2.0885064996062415E-2</v>
      </c>
      <c r="G13" s="16">
        <f>'C1 PIB turístico'!G13/'C4 PIB regional'!G13</f>
        <v>2.7365089843669178E-2</v>
      </c>
      <c r="H13" s="16">
        <f>'C1 PIB turístico'!H13/'C4 PIB regional'!H13</f>
        <v>2.9638780628471174E-2</v>
      </c>
      <c r="I13" s="16">
        <f>'C1 PIB turístico'!I13/'C4 PIB regional'!I13</f>
        <v>2.8591535589833607E-2</v>
      </c>
      <c r="J13" s="13">
        <f t="shared" si="0"/>
        <v>12</v>
      </c>
    </row>
    <row r="14" spans="1:10" ht="15" customHeight="1" x14ac:dyDescent="0.35">
      <c r="A14" s="5" t="s">
        <v>43</v>
      </c>
      <c r="B14" s="17">
        <f>'C1 PIB turístico'!B14/'C4 PIB regional'!B14</f>
        <v>2.9887217282533979E-2</v>
      </c>
      <c r="C14" s="17">
        <f>'C1 PIB turístico'!C14/'C4 PIB regional'!C14</f>
        <v>3.0377980209785143E-2</v>
      </c>
      <c r="D14" s="17">
        <f>'C1 PIB turístico'!D14/'C4 PIB regional'!D14</f>
        <v>2.09431966885299E-2</v>
      </c>
      <c r="E14" s="17">
        <f>'C1 PIB turístico'!E14/'C4 PIB regional'!E14</f>
        <v>2.2655793785033584E-2</v>
      </c>
      <c r="F14" s="17">
        <f>'C1 PIB turístico'!F14/'C4 PIB regional'!F14</f>
        <v>2.896565908687888E-2</v>
      </c>
      <c r="G14" s="17">
        <f>'C1 PIB turístico'!G14/'C4 PIB regional'!G14</f>
        <v>3.1122929676702663E-2</v>
      </c>
      <c r="H14" s="17">
        <f>'C1 PIB turístico'!H14/'C4 PIB regional'!H14</f>
        <v>2.7423203630183673E-2</v>
      </c>
      <c r="I14" s="17">
        <f>'C1 PIB turístico'!I14/'C4 PIB regional'!I14</f>
        <v>2.758713250576093E-2</v>
      </c>
      <c r="J14" s="14">
        <f t="shared" si="0"/>
        <v>14</v>
      </c>
    </row>
    <row r="15" spans="1:10" ht="15" customHeight="1" x14ac:dyDescent="0.35">
      <c r="A15" s="3" t="s">
        <v>44</v>
      </c>
      <c r="B15" s="16">
        <f>'C1 PIB turístico'!B15/'C4 PIB regional'!B15</f>
        <v>3.29165528979549E-2</v>
      </c>
      <c r="C15" s="16">
        <f>'C1 PIB turístico'!C15/'C4 PIB regional'!C15</f>
        <v>3.2726178970447627E-2</v>
      </c>
      <c r="D15" s="16">
        <f>'C1 PIB turístico'!D15/'C4 PIB regional'!D15</f>
        <v>2.4403193078211469E-2</v>
      </c>
      <c r="E15" s="16">
        <f>'C1 PIB turístico'!E15/'C4 PIB regional'!E15</f>
        <v>2.740881842212077E-2</v>
      </c>
      <c r="F15" s="16">
        <f>'C1 PIB turístico'!F15/'C4 PIB regional'!F15</f>
        <v>3.2505059837158762E-2</v>
      </c>
      <c r="G15" s="16">
        <f>'C1 PIB turístico'!G15/'C4 PIB regional'!G15</f>
        <v>3.1972218704007953E-2</v>
      </c>
      <c r="H15" s="16">
        <f>'C1 PIB turístico'!H15/'C4 PIB regional'!H15</f>
        <v>2.9964390447863004E-2</v>
      </c>
      <c r="I15" s="16">
        <f>'C1 PIB turístico'!I15/'C4 PIB regional'!I15</f>
        <v>3.1220879331508959E-2</v>
      </c>
      <c r="J15" s="13">
        <f t="shared" si="0"/>
        <v>10</v>
      </c>
    </row>
    <row r="16" spans="1:10" ht="15" customHeight="1" x14ac:dyDescent="0.35">
      <c r="A16" s="5" t="s">
        <v>45</v>
      </c>
      <c r="B16" s="17">
        <f>'C1 PIB turístico'!B16/'C4 PIB regional'!B16</f>
        <v>4.2693391434170454E-2</v>
      </c>
      <c r="C16" s="17">
        <f>'C1 PIB turístico'!C16/'C4 PIB regional'!C16</f>
        <v>4.4412081874960756E-2</v>
      </c>
      <c r="D16" s="17">
        <f>'C1 PIB turístico'!D16/'C4 PIB regional'!D16</f>
        <v>3.2848720809011696E-2</v>
      </c>
      <c r="E16" s="17">
        <f>'C1 PIB turístico'!E16/'C4 PIB regional'!E16</f>
        <v>3.8242552590213946E-2</v>
      </c>
      <c r="F16" s="17">
        <f>'C1 PIB turístico'!F16/'C4 PIB regional'!F16</f>
        <v>4.077008518087772E-2</v>
      </c>
      <c r="G16" s="17">
        <f>'C1 PIB turístico'!G16/'C4 PIB regional'!G16</f>
        <v>4.2668933694731008E-2</v>
      </c>
      <c r="H16" s="17">
        <f>'C1 PIB turístico'!H16/'C4 PIB regional'!H16</f>
        <v>4.1471852610998242E-2</v>
      </c>
      <c r="I16" s="17">
        <f>'C1 PIB turístico'!I16/'C4 PIB regional'!I16</f>
        <v>4.1150161768745981E-2</v>
      </c>
      <c r="J16" s="14">
        <f t="shared" si="0"/>
        <v>8</v>
      </c>
    </row>
    <row r="17" spans="1:10" ht="15" customHeight="1" x14ac:dyDescent="0.35">
      <c r="A17" s="3" t="s">
        <v>46</v>
      </c>
      <c r="B17" s="16">
        <f>'C1 PIB turístico'!B17/'C4 PIB regional'!B17</f>
        <v>2.9122911807977929E-2</v>
      </c>
      <c r="C17" s="16">
        <f>'C1 PIB turístico'!C17/'C4 PIB regional'!C17</f>
        <v>2.9486352072149249E-2</v>
      </c>
      <c r="D17" s="16">
        <f>'C1 PIB turístico'!D17/'C4 PIB regional'!D17</f>
        <v>2.0288710072020509E-2</v>
      </c>
      <c r="E17" s="16">
        <f>'C1 PIB turístico'!E17/'C4 PIB regional'!E17</f>
        <v>2.2121958207956868E-2</v>
      </c>
      <c r="F17" s="16">
        <f>'C1 PIB turístico'!F17/'C4 PIB regional'!F17</f>
        <v>2.4719366153865545E-2</v>
      </c>
      <c r="G17" s="16">
        <f>'C1 PIB turístico'!G17/'C4 PIB regional'!G17</f>
        <v>2.7746151677990299E-2</v>
      </c>
      <c r="H17" s="16">
        <f>'C1 PIB turístico'!H17/'C4 PIB regional'!H17</f>
        <v>2.8313333713646034E-2</v>
      </c>
      <c r="I17" s="16">
        <f>'C1 PIB turístico'!I17/'C4 PIB regional'!I17</f>
        <v>2.8015897549776885E-2</v>
      </c>
      <c r="J17" s="13">
        <f t="shared" si="0"/>
        <v>13</v>
      </c>
    </row>
    <row r="18" spans="1:10" ht="15" customHeight="1" x14ac:dyDescent="0.35">
      <c r="A18" s="5" t="s">
        <v>47</v>
      </c>
      <c r="B18" s="17">
        <f>'C1 PIB turístico'!B18/'C4 PIB regional'!B18</f>
        <v>5.7014881386138805E-2</v>
      </c>
      <c r="C18" s="17">
        <f>'C1 PIB turístico'!C18/'C4 PIB regional'!C18</f>
        <v>5.4002638867592996E-2</v>
      </c>
      <c r="D18" s="17">
        <f>'C1 PIB turístico'!D18/'C4 PIB regional'!D18</f>
        <v>3.744202291693486E-2</v>
      </c>
      <c r="E18" s="17">
        <f>'C1 PIB turístico'!E18/'C4 PIB regional'!E18</f>
        <v>3.8594509871394095E-2</v>
      </c>
      <c r="F18" s="17">
        <f>'C1 PIB turístico'!F18/'C4 PIB regional'!F18</f>
        <v>4.4470403495258451E-2</v>
      </c>
      <c r="G18" s="17">
        <f>'C1 PIB turístico'!G18/'C4 PIB regional'!G18</f>
        <v>4.8227168671908856E-2</v>
      </c>
      <c r="H18" s="17">
        <f>'C1 PIB turístico'!H18/'C4 PIB regional'!H18</f>
        <v>5.2681137711556608E-2</v>
      </c>
      <c r="I18" s="17">
        <f>'C1 PIB turístico'!I18/'C4 PIB regional'!I18</f>
        <v>5.3484531304326267E-2</v>
      </c>
      <c r="J18" s="14">
        <f t="shared" si="0"/>
        <v>2</v>
      </c>
    </row>
    <row r="19" spans="1:10" ht="15" customHeight="1" x14ac:dyDescent="0.35">
      <c r="A19" s="3" t="s">
        <v>48</v>
      </c>
      <c r="B19" s="16">
        <f>'C1 PIB turístico'!B19/'C4 PIB regional'!B19</f>
        <v>5.0187977878380176E-2</v>
      </c>
      <c r="C19" s="16">
        <f>'C1 PIB turístico'!C19/'C4 PIB regional'!C19</f>
        <v>5.136640066048493E-2</v>
      </c>
      <c r="D19" s="16">
        <f>'C1 PIB turístico'!D19/'C4 PIB regional'!D19</f>
        <v>3.6017738343065854E-2</v>
      </c>
      <c r="E19" s="16">
        <f>'C1 PIB turístico'!E19/'C4 PIB regional'!E19</f>
        <v>3.8199731493797531E-2</v>
      </c>
      <c r="F19" s="16">
        <f>'C1 PIB turístico'!F19/'C4 PIB regional'!F19</f>
        <v>4.5411184236731655E-2</v>
      </c>
      <c r="G19" s="16">
        <f>'C1 PIB turístico'!G19/'C4 PIB regional'!G19</f>
        <v>4.865373648468424E-2</v>
      </c>
      <c r="H19" s="16">
        <f>'C1 PIB turístico'!H19/'C4 PIB regional'!H19</f>
        <v>4.8396418796180764E-2</v>
      </c>
      <c r="I19" s="16">
        <f>'C1 PIB turístico'!I19/'C4 PIB regional'!I19</f>
        <v>4.8640058522183595E-2</v>
      </c>
      <c r="J19" s="13">
        <f t="shared" si="0"/>
        <v>3</v>
      </c>
    </row>
    <row r="20" spans="1:10" ht="15" customHeight="1" x14ac:dyDescent="0.35">
      <c r="A20" s="5" t="s">
        <v>49</v>
      </c>
      <c r="B20" s="17">
        <f>'C1 PIB turístico'!B20/'C4 PIB regional'!B20</f>
        <v>4.9817392355519373E-2</v>
      </c>
      <c r="C20" s="17">
        <f>'C1 PIB turístico'!C20/'C4 PIB regional'!C20</f>
        <v>4.6431744588491163E-2</v>
      </c>
      <c r="D20" s="17">
        <f>'C1 PIB turístico'!D20/'C4 PIB regional'!D20</f>
        <v>2.9625475356760488E-2</v>
      </c>
      <c r="E20" s="17">
        <f>'C1 PIB turístico'!E20/'C4 PIB regional'!E20</f>
        <v>3.2338188564830665E-2</v>
      </c>
      <c r="F20" s="17">
        <f>'C1 PIB turístico'!F20/'C4 PIB regional'!F20</f>
        <v>3.6591930174414283E-2</v>
      </c>
      <c r="G20" s="17">
        <f>'C1 PIB turístico'!G20/'C4 PIB regional'!G20</f>
        <v>4.6579589568361696E-2</v>
      </c>
      <c r="H20" s="17">
        <f>'C1 PIB turístico'!H20/'C4 PIB regional'!H20</f>
        <v>4.9937545868218726E-2</v>
      </c>
      <c r="I20" s="17">
        <f>'C1 PIB turístico'!I20/'C4 PIB regional'!I20</f>
        <v>4.8104458402134842E-2</v>
      </c>
      <c r="J20" s="14">
        <f t="shared" si="0"/>
        <v>4</v>
      </c>
    </row>
    <row r="21" spans="1:10" ht="15" customHeight="1" x14ac:dyDescent="0.35">
      <c r="A21" s="3" t="s">
        <v>50</v>
      </c>
      <c r="B21" s="16">
        <f>'C1 PIB turístico'!B21/'C4 PIB regional'!B21</f>
        <v>5.0579990478263316E-2</v>
      </c>
      <c r="C21" s="16">
        <f>'C1 PIB turístico'!C21/'C4 PIB regional'!C21</f>
        <v>4.6604500741021078E-2</v>
      </c>
      <c r="D21" s="16">
        <f>'C1 PIB turístico'!D21/'C4 PIB regional'!D21</f>
        <v>3.2683292754578874E-2</v>
      </c>
      <c r="E21" s="16">
        <f>'C1 PIB turístico'!E21/'C4 PIB regional'!E21</f>
        <v>3.1589035515268343E-2</v>
      </c>
      <c r="F21" s="16">
        <f>'C1 PIB turístico'!F21/'C4 PIB regional'!F21</f>
        <v>3.5928255646423123E-2</v>
      </c>
      <c r="G21" s="16">
        <f>'C1 PIB turístico'!G21/'C4 PIB regional'!G21</f>
        <v>4.9807649912182526E-2</v>
      </c>
      <c r="H21" s="16">
        <f>'C1 PIB turístico'!H21/'C4 PIB regional'!H21</f>
        <v>5.3335559588988619E-2</v>
      </c>
      <c r="I21" s="16">
        <f>'C1 PIB turístico'!I21/'C4 PIB regional'!I21</f>
        <v>4.4834764205167806E-2</v>
      </c>
      <c r="J21" s="13">
        <f t="shared" si="0"/>
        <v>6</v>
      </c>
    </row>
    <row r="22" spans="1:10" ht="15" customHeight="1" x14ac:dyDescent="0.35">
      <c r="A22" s="5" t="s">
        <v>51</v>
      </c>
      <c r="B22" s="17">
        <f>'C1 PIB turístico'!B22/'C4 PIB regional'!B22</f>
        <v>7.8562835643576079E-2</v>
      </c>
      <c r="C22" s="17">
        <f>'C1 PIB turístico'!C22/'C4 PIB regional'!C22</f>
        <v>7.3238336871697327E-2</v>
      </c>
      <c r="D22" s="17">
        <f>'C1 PIB turístico'!D22/'C4 PIB regional'!D22</f>
        <v>4.1749084168013643E-2</v>
      </c>
      <c r="E22" s="17">
        <f>'C1 PIB turístico'!E22/'C4 PIB regional'!E22</f>
        <v>3.4232258224481782E-2</v>
      </c>
      <c r="F22" s="17">
        <f>'C1 PIB turístico'!F22/'C4 PIB regional'!F22</f>
        <v>5.0135042548645384E-2</v>
      </c>
      <c r="G22" s="17">
        <f>'C1 PIB turístico'!G22/'C4 PIB regional'!G22</f>
        <v>7.756013275609977E-2</v>
      </c>
      <c r="H22" s="17">
        <f>'C1 PIB turístico'!H22/'C4 PIB regional'!H22</f>
        <v>7.7553362170176818E-2</v>
      </c>
      <c r="I22" s="17">
        <f>'C1 PIB turístico'!I22/'C4 PIB regional'!I22</f>
        <v>7.2940840121573133E-2</v>
      </c>
      <c r="J22" s="14">
        <f t="shared" si="0"/>
        <v>1</v>
      </c>
    </row>
    <row r="23" spans="1:10" ht="15" customHeight="1" x14ac:dyDescent="0.35">
      <c r="A23" s="10" t="s">
        <v>65</v>
      </c>
      <c r="B23" s="18">
        <f>'C1 PIB turístico'!B23/'C4 PIB regional'!B24</f>
        <v>3.125200751927526E-2</v>
      </c>
      <c r="C23" s="18">
        <f>'C1 PIB turístico'!C23/'C4 PIB regional'!C24</f>
        <v>3.0734153229088002E-2</v>
      </c>
      <c r="D23" s="18">
        <f>'C1 PIB turístico'!D23/'C4 PIB regional'!D24</f>
        <v>1.8577065993801947E-2</v>
      </c>
      <c r="E23" s="18">
        <f>'C1 PIB turístico'!E23/'C4 PIB regional'!E24</f>
        <v>1.8924493231135573E-2</v>
      </c>
      <c r="F23" s="18">
        <f>'C1 PIB turístico'!F23/'C4 PIB regional'!F24</f>
        <v>2.2727130310442736E-2</v>
      </c>
      <c r="G23" s="18">
        <f>'C1 PIB turístico'!G23/'C4 PIB regional'!G24</f>
        <v>2.82215451177136E-2</v>
      </c>
      <c r="H23" s="18">
        <f>'C1 PIB turístico'!H23/'C4 PIB regional'!H24</f>
        <v>2.8748257507488533E-2</v>
      </c>
      <c r="I23" s="18">
        <f>'C1 PIB turístico'!I23/'C4 PIB regional'!I24</f>
        <v>2.7963862974489752E-2</v>
      </c>
      <c r="J23" s="12"/>
    </row>
    <row r="24" spans="1:10" ht="30" customHeight="1" x14ac:dyDescent="0.35">
      <c r="A24" s="10" t="s">
        <v>66</v>
      </c>
      <c r="B24" s="18">
        <f>'C1 PIB turístico'!B23/'C4 PIB regional'!B23</f>
        <v>3.4824861366004982E-2</v>
      </c>
      <c r="C24" s="18">
        <f>'C1 PIB turístico'!C23/'C4 PIB regional'!C23</f>
        <v>3.4170917792153539E-2</v>
      </c>
      <c r="D24" s="18">
        <f>'C1 PIB turístico'!D23/'C4 PIB regional'!D23</f>
        <v>2.0602595573371765E-2</v>
      </c>
      <c r="E24" s="18">
        <f>'C1 PIB turístico'!E23/'C4 PIB regional'!E23</f>
        <v>2.1185348336992656E-2</v>
      </c>
      <c r="F24" s="18">
        <f>'C1 PIB turístico'!F23/'C4 PIB regional'!F23</f>
        <v>2.5367412151691537E-2</v>
      </c>
      <c r="G24" s="18">
        <f>'C1 PIB turístico'!G23/'C4 PIB regional'!G23</f>
        <v>3.1421713864070069E-2</v>
      </c>
      <c r="H24" s="18">
        <f>'C1 PIB turístico'!H23/'C4 PIB regional'!H23</f>
        <v>3.1935815930134497E-2</v>
      </c>
      <c r="I24" s="18">
        <f>'C1 PIB turístico'!I23/'C4 PIB regional'!I23</f>
        <v>3.0950284173243844E-2</v>
      </c>
      <c r="J24" s="12"/>
    </row>
    <row r="26" spans="1:10" ht="31.5" customHeight="1" x14ac:dyDescent="0.35">
      <c r="A26" s="26" t="s">
        <v>67</v>
      </c>
      <c r="B26" s="21"/>
      <c r="C26" s="21"/>
      <c r="D26" s="21"/>
      <c r="E26" s="21"/>
      <c r="F26" s="21"/>
      <c r="G26" s="21"/>
      <c r="H26" s="21"/>
      <c r="I26" s="21"/>
      <c r="J26" s="21"/>
    </row>
    <row r="27" spans="1:10" ht="45" customHeight="1" x14ac:dyDescent="0.35">
      <c r="A27" s="26" t="s">
        <v>68</v>
      </c>
      <c r="B27" s="21"/>
      <c r="C27" s="21"/>
      <c r="D27" s="21"/>
      <c r="E27" s="21"/>
      <c r="F27" s="21"/>
      <c r="G27" s="21"/>
      <c r="H27" s="21"/>
      <c r="I27" s="21"/>
      <c r="J27" s="21"/>
    </row>
    <row r="28" spans="1:10" ht="31.5" customHeight="1" x14ac:dyDescent="0.35">
      <c r="A28" s="26" t="s">
        <v>69</v>
      </c>
      <c r="B28" s="21"/>
      <c r="C28" s="21"/>
      <c r="D28" s="21"/>
      <c r="E28" s="21"/>
      <c r="F28" s="21"/>
      <c r="G28" s="21"/>
      <c r="H28" s="21"/>
      <c r="I28" s="21"/>
      <c r="J28" s="21"/>
    </row>
    <row r="29" spans="1:10" ht="44" customHeight="1" x14ac:dyDescent="0.35">
      <c r="A29" s="26" t="s">
        <v>70</v>
      </c>
      <c r="B29" s="21"/>
      <c r="C29" s="21"/>
      <c r="D29" s="21"/>
      <c r="E29" s="21"/>
      <c r="F29" s="21"/>
      <c r="G29" s="21"/>
      <c r="H29" s="21"/>
      <c r="I29" s="21"/>
      <c r="J29" s="21"/>
    </row>
  </sheetData>
  <mergeCells count="7">
    <mergeCell ref="B3:J3"/>
    <mergeCell ref="A27:J27"/>
    <mergeCell ref="A29:J29"/>
    <mergeCell ref="B1:J1"/>
    <mergeCell ref="A26:J26"/>
    <mergeCell ref="A28:J28"/>
    <mergeCell ref="B2:J2"/>
  </mergeCells>
  <pageMargins left="0.5" right="0.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8"/>
  <sheetViews>
    <sheetView showGridLines="0" workbookViewId="0">
      <pane xSplit="1" ySplit="6" topLeftCell="B7" activePane="bottomRight" state="frozen"/>
      <selection pane="topRight"/>
      <selection pane="bottomLeft"/>
      <selection pane="bottomRight" activeCell="B7" sqref="B7"/>
    </sheetView>
  </sheetViews>
  <sheetFormatPr baseColWidth="10" defaultColWidth="8.7265625" defaultRowHeight="14.5" x14ac:dyDescent="0.35"/>
  <cols>
    <col min="1" max="1" width="24" customWidth="1"/>
    <col min="2" max="9" width="11" customWidth="1"/>
  </cols>
  <sheetData>
    <row r="1" spans="1:9" ht="27.75" customHeight="1" x14ac:dyDescent="0.35">
      <c r="B1" s="20" t="s">
        <v>71</v>
      </c>
      <c r="C1" s="21"/>
      <c r="D1" s="21"/>
      <c r="E1" s="21"/>
      <c r="F1" s="21"/>
      <c r="G1" s="21"/>
      <c r="H1" s="21"/>
      <c r="I1" s="21"/>
    </row>
    <row r="2" spans="1:9" ht="21.75" customHeight="1" x14ac:dyDescent="0.35">
      <c r="B2" s="30" t="s">
        <v>72</v>
      </c>
      <c r="C2" s="21"/>
      <c r="D2" s="21"/>
      <c r="E2" s="21"/>
      <c r="F2" s="21"/>
      <c r="G2" s="21"/>
      <c r="H2" s="21"/>
      <c r="I2" s="21"/>
    </row>
    <row r="3" spans="1:9" ht="18" customHeight="1" x14ac:dyDescent="0.35">
      <c r="B3" s="27" t="s">
        <v>1</v>
      </c>
      <c r="C3" s="21"/>
      <c r="D3" s="21"/>
      <c r="E3" s="21"/>
      <c r="F3" s="21"/>
      <c r="G3" s="21"/>
      <c r="H3" s="21"/>
      <c r="I3" s="21"/>
    </row>
    <row r="4" spans="1:9" ht="12" customHeight="1" x14ac:dyDescent="0.35"/>
    <row r="6" spans="1:9" ht="24" customHeight="1" x14ac:dyDescent="0.35">
      <c r="A6" s="1" t="s">
        <v>26</v>
      </c>
      <c r="B6" s="1" t="s">
        <v>27</v>
      </c>
      <c r="C6" s="1" t="s">
        <v>28</v>
      </c>
      <c r="D6" s="1" t="s">
        <v>29</v>
      </c>
      <c r="E6" s="1" t="s">
        <v>30</v>
      </c>
      <c r="F6" s="1" t="s">
        <v>31</v>
      </c>
      <c r="G6" s="1" t="s">
        <v>32</v>
      </c>
      <c r="H6" s="1" t="s">
        <v>33</v>
      </c>
      <c r="I6" s="1" t="s">
        <v>34</v>
      </c>
    </row>
    <row r="7" spans="1:9" ht="15" customHeight="1" x14ac:dyDescent="0.35">
      <c r="A7" s="3" t="s">
        <v>36</v>
      </c>
      <c r="B7" s="6">
        <v>1431.6651654563</v>
      </c>
      <c r="C7" s="6">
        <v>1474.5744292248</v>
      </c>
      <c r="D7" s="6">
        <v>1489.1757881057999</v>
      </c>
      <c r="E7" s="6">
        <v>1763.8083556073</v>
      </c>
      <c r="F7" s="6">
        <v>2017.3857335163</v>
      </c>
      <c r="G7" s="6">
        <v>2261.9771067351999</v>
      </c>
      <c r="H7" s="6">
        <v>2479.1484530001999</v>
      </c>
      <c r="I7" s="6">
        <v>2690.4228431032002</v>
      </c>
    </row>
    <row r="8" spans="1:9" ht="15" customHeight="1" x14ac:dyDescent="0.35">
      <c r="A8" s="5" t="s">
        <v>37</v>
      </c>
      <c r="B8" s="8">
        <v>4353.4571481925004</v>
      </c>
      <c r="C8" s="8">
        <v>4680.3144423172998</v>
      </c>
      <c r="D8" s="8">
        <v>5376.2740642159997</v>
      </c>
      <c r="E8" s="8">
        <v>7101.0668859585003</v>
      </c>
      <c r="F8" s="8">
        <v>7306.5757217937999</v>
      </c>
      <c r="G8" s="8">
        <v>7831.5392448873999</v>
      </c>
      <c r="H8" s="8">
        <v>9414.5345333296991</v>
      </c>
      <c r="I8" s="8">
        <v>9615.6798292751992</v>
      </c>
    </row>
    <row r="9" spans="1:9" ht="15" customHeight="1" x14ac:dyDescent="0.35">
      <c r="A9" s="3" t="s">
        <v>38</v>
      </c>
      <c r="B9" s="6">
        <v>15974.159226819</v>
      </c>
      <c r="C9" s="6">
        <v>16064.987933659</v>
      </c>
      <c r="D9" s="6">
        <v>20108.496080303001</v>
      </c>
      <c r="E9" s="6">
        <v>26281.449302108002</v>
      </c>
      <c r="F9" s="6">
        <v>30853.587264172002</v>
      </c>
      <c r="G9" s="6">
        <v>28046.2158265</v>
      </c>
      <c r="H9" s="6">
        <v>33565.682979914003</v>
      </c>
      <c r="I9" s="6">
        <v>39383.299126534002</v>
      </c>
    </row>
    <row r="10" spans="1:9" ht="15" customHeight="1" x14ac:dyDescent="0.35">
      <c r="A10" s="5" t="s">
        <v>39</v>
      </c>
      <c r="B10" s="8">
        <v>3671.4404112653001</v>
      </c>
      <c r="C10" s="8">
        <v>3763.1781697534002</v>
      </c>
      <c r="D10" s="8">
        <v>4726.4358964813</v>
      </c>
      <c r="E10" s="8">
        <v>6346.7905951772</v>
      </c>
      <c r="F10" s="8">
        <v>5971.4141780854998</v>
      </c>
      <c r="G10" s="8">
        <v>6211.1645996791003</v>
      </c>
      <c r="H10" s="8">
        <v>7348.8629779629</v>
      </c>
      <c r="I10" s="8">
        <v>10342.025887006001</v>
      </c>
    </row>
    <row r="11" spans="1:9" ht="15" customHeight="1" x14ac:dyDescent="0.35">
      <c r="A11" s="3" t="s">
        <v>40</v>
      </c>
      <c r="B11" s="6">
        <v>5876.7882769248999</v>
      </c>
      <c r="C11" s="6">
        <v>6190.4403065058996</v>
      </c>
      <c r="D11" s="6">
        <v>6769.4679964724</v>
      </c>
      <c r="E11" s="6">
        <v>8137.2544692252004</v>
      </c>
      <c r="F11" s="6">
        <v>8222.7076355402005</v>
      </c>
      <c r="G11" s="6">
        <v>9118.8875824561001</v>
      </c>
      <c r="H11" s="6">
        <v>10238.714912539001</v>
      </c>
      <c r="I11" s="6">
        <v>11403.960156125</v>
      </c>
    </row>
    <row r="12" spans="1:9" ht="15" customHeight="1" x14ac:dyDescent="0.35">
      <c r="A12" s="5" t="s">
        <v>41</v>
      </c>
      <c r="B12" s="8">
        <v>13988.67786317</v>
      </c>
      <c r="C12" s="8">
        <v>14385.490473123</v>
      </c>
      <c r="D12" s="8">
        <v>14751.765585528001</v>
      </c>
      <c r="E12" s="8">
        <v>16838.567692834</v>
      </c>
      <c r="F12" s="8">
        <v>18953.983887701001</v>
      </c>
      <c r="G12" s="8">
        <v>20607.482512557999</v>
      </c>
      <c r="H12" s="8">
        <v>22406.877844912</v>
      </c>
      <c r="I12" s="8">
        <v>24831.946787284</v>
      </c>
    </row>
    <row r="13" spans="1:9" ht="15" customHeight="1" x14ac:dyDescent="0.35">
      <c r="A13" s="3" t="s">
        <v>42</v>
      </c>
      <c r="B13" s="6">
        <v>78231.542416059994</v>
      </c>
      <c r="C13" s="6">
        <v>80883.387328554003</v>
      </c>
      <c r="D13" s="6">
        <v>78511.283115983999</v>
      </c>
      <c r="E13" s="6">
        <v>91042.360296856001</v>
      </c>
      <c r="F13" s="6">
        <v>99864.168994531006</v>
      </c>
      <c r="G13" s="6">
        <v>110769.67008918</v>
      </c>
      <c r="H13" s="6">
        <v>118184.14959842</v>
      </c>
      <c r="I13" s="6">
        <v>128162.98879694</v>
      </c>
    </row>
    <row r="14" spans="1:9" ht="15" customHeight="1" x14ac:dyDescent="0.35">
      <c r="A14" s="5" t="s">
        <v>43</v>
      </c>
      <c r="B14" s="8">
        <v>7939.6111665387998</v>
      </c>
      <c r="C14" s="8">
        <v>8206.5147518758004</v>
      </c>
      <c r="D14" s="8">
        <v>9110.8545689475995</v>
      </c>
      <c r="E14" s="8">
        <v>10892.264307388999</v>
      </c>
      <c r="F14" s="8">
        <v>11096.230835087999</v>
      </c>
      <c r="G14" s="8">
        <v>11978.573241181</v>
      </c>
      <c r="H14" s="8">
        <v>14183.854122790999</v>
      </c>
      <c r="I14" s="8">
        <v>14689.846116070999</v>
      </c>
    </row>
    <row r="15" spans="1:9" ht="15" customHeight="1" x14ac:dyDescent="0.35">
      <c r="A15" s="3" t="s">
        <v>44</v>
      </c>
      <c r="B15" s="6">
        <v>7177.0999859423</v>
      </c>
      <c r="C15" s="6">
        <v>7443.5745091868002</v>
      </c>
      <c r="D15" s="6">
        <v>7978.2235333983999</v>
      </c>
      <c r="E15" s="6">
        <v>8651.4940548573995</v>
      </c>
      <c r="F15" s="6">
        <v>9391.0931089173991</v>
      </c>
      <c r="G15" s="6">
        <v>10654.220850263</v>
      </c>
      <c r="H15" s="6">
        <v>12042.384586144</v>
      </c>
      <c r="I15" s="6">
        <v>12373.534423219</v>
      </c>
    </row>
    <row r="16" spans="1:9" ht="15" customHeight="1" x14ac:dyDescent="0.35">
      <c r="A16" s="5" t="s">
        <v>45</v>
      </c>
      <c r="B16" s="8">
        <v>2785.3729074084999</v>
      </c>
      <c r="C16" s="8">
        <v>2841.4447971959999</v>
      </c>
      <c r="D16" s="8">
        <v>2967.4551620072002</v>
      </c>
      <c r="E16" s="8">
        <v>3425.7475115144998</v>
      </c>
      <c r="F16" s="8">
        <v>3819.3698781001999</v>
      </c>
      <c r="G16" s="8">
        <v>4007.7293371893002</v>
      </c>
      <c r="H16" s="8">
        <v>4457.2533474493002</v>
      </c>
      <c r="I16" s="8">
        <v>4692.9439763186001</v>
      </c>
    </row>
    <row r="17" spans="1:9" ht="15" customHeight="1" x14ac:dyDescent="0.35">
      <c r="A17" s="3" t="s">
        <v>46</v>
      </c>
      <c r="B17" s="6">
        <v>11336.420168938999</v>
      </c>
      <c r="C17" s="6">
        <v>11711.120580379</v>
      </c>
      <c r="D17" s="6">
        <v>11871.842876298</v>
      </c>
      <c r="E17" s="6">
        <v>13396.363909988</v>
      </c>
      <c r="F17" s="6">
        <v>15203.505886806</v>
      </c>
      <c r="G17" s="6">
        <v>17122.269998846001</v>
      </c>
      <c r="H17" s="6">
        <v>18362.165636230999</v>
      </c>
      <c r="I17" s="6">
        <v>19379.246169188002</v>
      </c>
    </row>
    <row r="18" spans="1:9" ht="15" customHeight="1" x14ac:dyDescent="0.35">
      <c r="A18" s="5" t="s">
        <v>47</v>
      </c>
      <c r="B18" s="8">
        <v>5246.5625653112002</v>
      </c>
      <c r="C18" s="8">
        <v>5493.1171751329002</v>
      </c>
      <c r="D18" s="8">
        <v>5663.9597564038004</v>
      </c>
      <c r="E18" s="8">
        <v>6447.2891256869998</v>
      </c>
      <c r="F18" s="8">
        <v>7092.0179243522998</v>
      </c>
      <c r="G18" s="8">
        <v>7935.2450654012</v>
      </c>
      <c r="H18" s="8">
        <v>8600.2748651369002</v>
      </c>
      <c r="I18" s="8">
        <v>9203.4705793325993</v>
      </c>
    </row>
    <row r="19" spans="1:9" ht="15" customHeight="1" x14ac:dyDescent="0.35">
      <c r="A19" s="3" t="s">
        <v>48</v>
      </c>
      <c r="B19" s="6">
        <v>2500.5047913779999</v>
      </c>
      <c r="C19" s="6">
        <v>2559.0913049971</v>
      </c>
      <c r="D19" s="6">
        <v>2638.1357277012999</v>
      </c>
      <c r="E19" s="6">
        <v>2963.5342972607</v>
      </c>
      <c r="F19" s="6">
        <v>3272.4450598055</v>
      </c>
      <c r="G19" s="6">
        <v>3601.3878650124002</v>
      </c>
      <c r="H19" s="6">
        <v>3988.9123815679</v>
      </c>
      <c r="I19" s="6">
        <v>4269.9193065697</v>
      </c>
    </row>
    <row r="20" spans="1:9" ht="15" customHeight="1" x14ac:dyDescent="0.35">
      <c r="A20" s="5" t="s">
        <v>49</v>
      </c>
      <c r="B20" s="8">
        <v>6417.1828991868997</v>
      </c>
      <c r="C20" s="8">
        <v>6851.1862380101002</v>
      </c>
      <c r="D20" s="8">
        <v>6733.1287379342002</v>
      </c>
      <c r="E20" s="8">
        <v>7480.2818967801004</v>
      </c>
      <c r="F20" s="8">
        <v>8655.2721473199999</v>
      </c>
      <c r="G20" s="8">
        <v>9232.51508646</v>
      </c>
      <c r="H20" s="8">
        <v>9952.2749297207993</v>
      </c>
      <c r="I20" s="8">
        <v>11042.409614126</v>
      </c>
    </row>
    <row r="21" spans="1:9" ht="15" customHeight="1" x14ac:dyDescent="0.35">
      <c r="A21" s="3" t="s">
        <v>50</v>
      </c>
      <c r="B21" s="6">
        <v>1228.4726002885</v>
      </c>
      <c r="C21" s="6">
        <v>1345.9867648666</v>
      </c>
      <c r="D21" s="6">
        <v>1103.7202222711001</v>
      </c>
      <c r="E21" s="6">
        <v>1260.3909793518999</v>
      </c>
      <c r="F21" s="6">
        <v>1489.5987938249</v>
      </c>
      <c r="G21" s="6">
        <v>1502.119838373</v>
      </c>
      <c r="H21" s="6">
        <v>1672.3374231749999</v>
      </c>
      <c r="I21" s="6">
        <v>1990.5843398971999</v>
      </c>
    </row>
    <row r="22" spans="1:9" ht="15" customHeight="1" x14ac:dyDescent="0.35">
      <c r="A22" s="5" t="s">
        <v>51</v>
      </c>
      <c r="B22" s="8">
        <v>1840.8548539909</v>
      </c>
      <c r="C22" s="8">
        <v>1986.3452271103999</v>
      </c>
      <c r="D22" s="8">
        <v>1714.9816116692</v>
      </c>
      <c r="E22" s="8">
        <v>1962.6738225339</v>
      </c>
      <c r="F22" s="8">
        <v>2376.1768102136998</v>
      </c>
      <c r="G22" s="8">
        <v>2485.2967541406001</v>
      </c>
      <c r="H22" s="8">
        <v>2774.2192928372001</v>
      </c>
      <c r="I22" s="8">
        <v>3100.6722805552999</v>
      </c>
    </row>
    <row r="23" spans="1:9" ht="15" customHeight="1" x14ac:dyDescent="0.35">
      <c r="A23" s="10" t="s">
        <v>73</v>
      </c>
      <c r="B23" s="11">
        <f t="shared" ref="B23:I23" si="0">SUM(B7:B22)</f>
        <v>169999.81244687212</v>
      </c>
      <c r="C23" s="11">
        <f t="shared" si="0"/>
        <v>175880.75443189207</v>
      </c>
      <c r="D23" s="11">
        <f t="shared" si="0"/>
        <v>181515.20072372133</v>
      </c>
      <c r="E23" s="11">
        <f t="shared" si="0"/>
        <v>213991.33750312871</v>
      </c>
      <c r="F23" s="11">
        <f t="shared" si="0"/>
        <v>235585.53385976783</v>
      </c>
      <c r="G23" s="11">
        <f t="shared" si="0"/>
        <v>253366.29499886226</v>
      </c>
      <c r="H23" s="11">
        <f t="shared" si="0"/>
        <v>279671.64788513083</v>
      </c>
      <c r="I23" s="11">
        <f t="shared" si="0"/>
        <v>307172.95023154485</v>
      </c>
    </row>
    <row r="24" spans="1:9" ht="15" customHeight="1" x14ac:dyDescent="0.35">
      <c r="A24" s="10" t="s">
        <v>74</v>
      </c>
      <c r="B24" s="11">
        <v>189434.86740996601</v>
      </c>
      <c r="C24" s="11">
        <v>195548.14984217699</v>
      </c>
      <c r="D24" s="11">
        <v>201306.507291191</v>
      </c>
      <c r="E24" s="11">
        <v>239556.27084608111</v>
      </c>
      <c r="F24" s="11">
        <v>262954.24247429299</v>
      </c>
      <c r="G24" s="11">
        <v>282096.64605701802</v>
      </c>
      <c r="H24" s="11">
        <v>310681.16964690399</v>
      </c>
      <c r="I24" s="11">
        <v>339977.71011368913</v>
      </c>
    </row>
    <row r="26" spans="1:9" ht="18" customHeight="1" x14ac:dyDescent="0.35">
      <c r="A26" s="26" t="s">
        <v>75</v>
      </c>
      <c r="B26" s="21"/>
      <c r="C26" s="21"/>
      <c r="D26" s="21"/>
      <c r="E26" s="21"/>
      <c r="F26" s="21"/>
      <c r="G26" s="21"/>
      <c r="H26" s="21"/>
      <c r="I26" s="21"/>
    </row>
    <row r="27" spans="1:9" ht="57.75" customHeight="1" x14ac:dyDescent="0.35">
      <c r="A27" s="26" t="s">
        <v>76</v>
      </c>
      <c r="B27" s="21"/>
      <c r="C27" s="21"/>
      <c r="D27" s="21"/>
      <c r="E27" s="21"/>
      <c r="F27" s="21"/>
      <c r="G27" s="21"/>
      <c r="H27" s="21"/>
      <c r="I27" s="21"/>
    </row>
    <row r="28" spans="1:9" ht="44" customHeight="1" x14ac:dyDescent="0.35">
      <c r="A28" s="26" t="s">
        <v>77</v>
      </c>
      <c r="B28" s="21"/>
      <c r="C28" s="21"/>
      <c r="D28" s="21"/>
      <c r="E28" s="21"/>
      <c r="F28" s="21"/>
      <c r="G28" s="21"/>
      <c r="H28" s="21"/>
      <c r="I28" s="21"/>
    </row>
  </sheetData>
  <mergeCells count="6">
    <mergeCell ref="A28:I28"/>
    <mergeCell ref="B2:I2"/>
    <mergeCell ref="B3:I3"/>
    <mergeCell ref="A27:I27"/>
    <mergeCell ref="B1:I1"/>
    <mergeCell ref="A26:I26"/>
  </mergeCells>
  <pageMargins left="0.5" right="0.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27"/>
  <sheetViews>
    <sheetView showGridLines="0" workbookViewId="0">
      <pane xSplit="1" ySplit="7" topLeftCell="B8" activePane="bottomRight" state="frozen"/>
      <selection pane="topRight"/>
      <selection pane="bottomLeft"/>
      <selection pane="bottomRight" activeCell="B8" sqref="B8"/>
    </sheetView>
  </sheetViews>
  <sheetFormatPr baseColWidth="10" defaultColWidth="8.7265625" defaultRowHeight="14.5" x14ac:dyDescent="0.35"/>
  <cols>
    <col min="1" max="1" width="24" customWidth="1"/>
    <col min="2" max="17" width="7.453125" customWidth="1"/>
  </cols>
  <sheetData>
    <row r="1" spans="1:18" ht="27.75" customHeight="1" x14ac:dyDescent="0.35">
      <c r="B1" s="20" t="s">
        <v>78</v>
      </c>
      <c r="C1" s="21"/>
      <c r="D1" s="21"/>
      <c r="E1" s="21"/>
      <c r="F1" s="21"/>
      <c r="G1" s="21"/>
      <c r="H1" s="21"/>
      <c r="I1" s="21"/>
      <c r="J1" s="21"/>
      <c r="K1" s="21"/>
      <c r="L1" s="21"/>
      <c r="M1" s="21"/>
      <c r="N1" s="21"/>
      <c r="O1" s="21"/>
      <c r="P1" s="21"/>
      <c r="Q1" s="21"/>
      <c r="R1" s="21"/>
    </row>
    <row r="2" spans="1:18" ht="21.75" customHeight="1" x14ac:dyDescent="0.35">
      <c r="B2" s="30" t="s">
        <v>79</v>
      </c>
      <c r="C2" s="21"/>
      <c r="D2" s="21"/>
      <c r="E2" s="21"/>
      <c r="F2" s="21"/>
      <c r="G2" s="21"/>
      <c r="H2" s="21"/>
      <c r="I2" s="21"/>
      <c r="J2" s="21"/>
      <c r="K2" s="21"/>
      <c r="L2" s="21"/>
      <c r="M2" s="21"/>
      <c r="N2" s="21"/>
      <c r="O2" s="21"/>
      <c r="P2" s="21"/>
      <c r="Q2" s="21"/>
      <c r="R2" s="21"/>
    </row>
    <row r="3" spans="1:18" ht="18" customHeight="1" x14ac:dyDescent="0.35">
      <c r="B3" s="27" t="s">
        <v>1</v>
      </c>
      <c r="C3" s="21"/>
      <c r="D3" s="21"/>
      <c r="E3" s="21"/>
      <c r="F3" s="21"/>
      <c r="G3" s="21"/>
      <c r="H3" s="21"/>
      <c r="I3" s="21"/>
      <c r="J3" s="21"/>
      <c r="K3" s="21"/>
      <c r="L3" s="21"/>
      <c r="M3" s="21"/>
      <c r="N3" s="21"/>
      <c r="O3" s="21"/>
      <c r="P3" s="21"/>
      <c r="Q3" s="21"/>
      <c r="R3" s="21"/>
    </row>
    <row r="4" spans="1:18" ht="12" customHeight="1" x14ac:dyDescent="0.35"/>
    <row r="6" spans="1:18" ht="18" customHeight="1" x14ac:dyDescent="0.35">
      <c r="A6" s="28" t="s">
        <v>26</v>
      </c>
      <c r="B6" s="28" t="s">
        <v>80</v>
      </c>
      <c r="C6" s="29"/>
      <c r="D6" s="29"/>
      <c r="E6" s="29"/>
      <c r="F6" s="29"/>
      <c r="G6" s="29"/>
      <c r="H6" s="29"/>
      <c r="I6" s="29"/>
      <c r="J6" s="28" t="s">
        <v>81</v>
      </c>
      <c r="K6" s="29"/>
      <c r="L6" s="29"/>
      <c r="M6" s="29"/>
      <c r="N6" s="29"/>
      <c r="O6" s="29"/>
      <c r="P6" s="29"/>
      <c r="Q6" s="29"/>
    </row>
    <row r="7" spans="1:18" ht="24" customHeight="1" x14ac:dyDescent="0.35">
      <c r="A7" s="31"/>
      <c r="B7" s="19" t="s">
        <v>27</v>
      </c>
      <c r="C7" s="19" t="s">
        <v>28</v>
      </c>
      <c r="D7" s="19" t="s">
        <v>29</v>
      </c>
      <c r="E7" s="19" t="s">
        <v>30</v>
      </c>
      <c r="F7" s="19" t="s">
        <v>31</v>
      </c>
      <c r="G7" s="19" t="s">
        <v>32</v>
      </c>
      <c r="H7" s="19" t="s">
        <v>33</v>
      </c>
      <c r="I7" s="19" t="s">
        <v>34</v>
      </c>
      <c r="J7" s="19" t="s">
        <v>27</v>
      </c>
      <c r="K7" s="19" t="s">
        <v>28</v>
      </c>
      <c r="L7" s="19" t="s">
        <v>29</v>
      </c>
      <c r="M7" s="19" t="s">
        <v>30</v>
      </c>
      <c r="N7" s="19" t="s">
        <v>31</v>
      </c>
      <c r="O7" s="19" t="s">
        <v>32</v>
      </c>
      <c r="P7" s="19" t="s">
        <v>33</v>
      </c>
      <c r="Q7" s="19" t="s">
        <v>34</v>
      </c>
    </row>
    <row r="8" spans="1:18" ht="15" customHeight="1" x14ac:dyDescent="0.35">
      <c r="A8" s="3" t="s">
        <v>36</v>
      </c>
      <c r="B8" s="13">
        <f>RANK('C3 Intensidad'!B7,'C3 Intensidad'!B$7:B$22)</f>
        <v>2</v>
      </c>
      <c r="C8" s="13">
        <f>RANK('C3 Intensidad'!C7,'C3 Intensidad'!C$7:C$22)</f>
        <v>2</v>
      </c>
      <c r="D8" s="13">
        <f>RANK('C3 Intensidad'!D7,'C3 Intensidad'!D$7:D$22)</f>
        <v>6</v>
      </c>
      <c r="E8" s="13">
        <f>RANK('C3 Intensidad'!E7,'C3 Intensidad'!E$7:E$22)</f>
        <v>10</v>
      </c>
      <c r="F8" s="13">
        <f>RANK('C3 Intensidad'!F7,'C3 Intensidad'!F$7:F$22)</f>
        <v>9</v>
      </c>
      <c r="G8" s="13">
        <f>RANK('C3 Intensidad'!G7,'C3 Intensidad'!G$7:G$22)</f>
        <v>3</v>
      </c>
      <c r="H8" s="13">
        <f>RANK('C3 Intensidad'!H7,'C3 Intensidad'!H$7:H$22)</f>
        <v>7</v>
      </c>
      <c r="I8" s="13">
        <f>RANK('C3 Intensidad'!I7,'C3 Intensidad'!I$7:I$22)</f>
        <v>7</v>
      </c>
      <c r="J8" s="13">
        <f>RANK('C2 Participación'!B7,'C2 Participación'!B$7:B$22)</f>
        <v>14</v>
      </c>
      <c r="K8" s="13">
        <f>RANK('C2 Participación'!C7,'C2 Participación'!C$7:C$22)</f>
        <v>14</v>
      </c>
      <c r="L8" s="13">
        <f>RANK('C2 Participación'!D7,'C2 Participación'!D$7:D$22)</f>
        <v>15</v>
      </c>
      <c r="M8" s="13">
        <f>RANK('C2 Participación'!E7,'C2 Participación'!E$7:E$22)</f>
        <v>15</v>
      </c>
      <c r="N8" s="13">
        <f>RANK('C2 Participación'!F7,'C2 Participación'!F$7:F$22)</f>
        <v>15</v>
      </c>
      <c r="O8" s="13">
        <f>RANK('C2 Participación'!G7,'C2 Participación'!G$7:G$22)</f>
        <v>15</v>
      </c>
      <c r="P8" s="13">
        <f>RANK('C2 Participación'!H7,'C2 Participación'!H$7:H$22)</f>
        <v>15</v>
      </c>
      <c r="Q8" s="13">
        <f>RANK('C2 Participación'!I7,'C2 Participación'!I$7:I$22)</f>
        <v>15</v>
      </c>
    </row>
    <row r="9" spans="1:18" ht="15" customHeight="1" x14ac:dyDescent="0.35">
      <c r="A9" s="5" t="s">
        <v>37</v>
      </c>
      <c r="B9" s="14">
        <f>RANK('C3 Intensidad'!B8,'C3 Intensidad'!B$7:B$22)</f>
        <v>10</v>
      </c>
      <c r="C9" s="14">
        <f>RANK('C3 Intensidad'!C8,'C3 Intensidad'!C$7:C$22)</f>
        <v>10</v>
      </c>
      <c r="D9" s="14">
        <f>RANK('C3 Intensidad'!D8,'C3 Intensidad'!D$7:D$22)</f>
        <v>13</v>
      </c>
      <c r="E9" s="14">
        <f>RANK('C3 Intensidad'!E8,'C3 Intensidad'!E$7:E$22)</f>
        <v>13</v>
      </c>
      <c r="F9" s="14">
        <f>RANK('C3 Intensidad'!F8,'C3 Intensidad'!F$7:F$22)</f>
        <v>13</v>
      </c>
      <c r="G9" s="14">
        <f>RANK('C3 Intensidad'!G8,'C3 Intensidad'!G$7:G$22)</f>
        <v>12</v>
      </c>
      <c r="H9" s="14">
        <f>RANK('C3 Intensidad'!H8,'C3 Intensidad'!H$7:H$22)</f>
        <v>14</v>
      </c>
      <c r="I9" s="14">
        <f>RANK('C3 Intensidad'!I8,'C3 Intensidad'!I$7:I$22)</f>
        <v>11</v>
      </c>
      <c r="J9" s="14">
        <f>RANK('C2 Participación'!B8,'C2 Participación'!B$7:B$22)</f>
        <v>10</v>
      </c>
      <c r="K9" s="14">
        <f>RANK('C2 Participación'!C8,'C2 Participación'!C$7:C$22)</f>
        <v>10</v>
      </c>
      <c r="L9" s="14">
        <f>RANK('C2 Participación'!D8,'C2 Participación'!D$7:D$22)</f>
        <v>10</v>
      </c>
      <c r="M9" s="14">
        <f>RANK('C2 Participación'!E8,'C2 Participación'!E$7:E$22)</f>
        <v>11</v>
      </c>
      <c r="N9" s="14">
        <f>RANK('C2 Participación'!F8,'C2 Participación'!F$7:F$22)</f>
        <v>10</v>
      </c>
      <c r="O9" s="14">
        <f>RANK('C2 Participación'!G8,'C2 Participación'!G$7:G$22)</f>
        <v>10</v>
      </c>
      <c r="P9" s="14">
        <f>RANK('C2 Participación'!H8,'C2 Participación'!H$7:H$22)</f>
        <v>10</v>
      </c>
      <c r="Q9" s="14">
        <f>RANK('C2 Participación'!I8,'C2 Participación'!I$7:I$22)</f>
        <v>10</v>
      </c>
    </row>
    <row r="10" spans="1:18" ht="15" customHeight="1" x14ac:dyDescent="0.35">
      <c r="A10" s="3" t="s">
        <v>38</v>
      </c>
      <c r="B10" s="13">
        <f>RANK('C3 Intensidad'!B9,'C3 Intensidad'!B$7:B$22)</f>
        <v>16</v>
      </c>
      <c r="C10" s="13">
        <f>RANK('C3 Intensidad'!C9,'C3 Intensidad'!C$7:C$22)</f>
        <v>16</v>
      </c>
      <c r="D10" s="13">
        <f>RANK('C3 Intensidad'!D9,'C3 Intensidad'!D$7:D$22)</f>
        <v>16</v>
      </c>
      <c r="E10" s="13">
        <f>RANK('C3 Intensidad'!E9,'C3 Intensidad'!E$7:E$22)</f>
        <v>16</v>
      </c>
      <c r="F10" s="13">
        <f>RANK('C3 Intensidad'!F9,'C3 Intensidad'!F$7:F$22)</f>
        <v>16</v>
      </c>
      <c r="G10" s="13">
        <f>RANK('C3 Intensidad'!G9,'C3 Intensidad'!G$7:G$22)</f>
        <v>16</v>
      </c>
      <c r="H10" s="13">
        <f>RANK('C3 Intensidad'!H9,'C3 Intensidad'!H$7:H$22)</f>
        <v>16</v>
      </c>
      <c r="I10" s="13">
        <f>RANK('C3 Intensidad'!I9,'C3 Intensidad'!I$7:I$22)</f>
        <v>16</v>
      </c>
      <c r="J10" s="13">
        <f>RANK('C2 Participación'!B9,'C2 Participación'!B$7:B$22)</f>
        <v>5</v>
      </c>
      <c r="K10" s="13">
        <f>RANK('C2 Participación'!C9,'C2 Participación'!C$7:C$22)</f>
        <v>4</v>
      </c>
      <c r="L10" s="13">
        <f>RANK('C2 Participación'!D9,'C2 Participación'!D$7:D$22)</f>
        <v>5</v>
      </c>
      <c r="M10" s="13">
        <f>RANK('C2 Participación'!E9,'C2 Participación'!E$7:E$22)</f>
        <v>7</v>
      </c>
      <c r="N10" s="13">
        <f>RANK('C2 Participación'!F9,'C2 Participación'!F$7:F$22)</f>
        <v>9</v>
      </c>
      <c r="O10" s="13">
        <f>RANK('C2 Participación'!G9,'C2 Participación'!G$7:G$22)</f>
        <v>4</v>
      </c>
      <c r="P10" s="13">
        <f>RANK('C2 Participación'!H9,'C2 Participación'!H$7:H$22)</f>
        <v>3</v>
      </c>
      <c r="Q10" s="13">
        <f>RANK('C2 Participación'!I9,'C2 Participación'!I$7:I$22)</f>
        <v>3</v>
      </c>
    </row>
    <row r="11" spans="1:18" ht="15" customHeight="1" x14ac:dyDescent="0.35">
      <c r="A11" s="5" t="s">
        <v>39</v>
      </c>
      <c r="B11" s="14">
        <f>RANK('C3 Intensidad'!B10,'C3 Intensidad'!B$7:B$22)</f>
        <v>15</v>
      </c>
      <c r="C11" s="14">
        <f>RANK('C3 Intensidad'!C10,'C3 Intensidad'!C$7:C$22)</f>
        <v>15</v>
      </c>
      <c r="D11" s="14">
        <f>RANK('C3 Intensidad'!D10,'C3 Intensidad'!D$7:D$22)</f>
        <v>15</v>
      </c>
      <c r="E11" s="14">
        <f>RANK('C3 Intensidad'!E10,'C3 Intensidad'!E$7:E$22)</f>
        <v>15</v>
      </c>
      <c r="F11" s="14">
        <f>RANK('C3 Intensidad'!F10,'C3 Intensidad'!F$7:F$22)</f>
        <v>15</v>
      </c>
      <c r="G11" s="14">
        <f>RANK('C3 Intensidad'!G10,'C3 Intensidad'!G$7:G$22)</f>
        <v>15</v>
      </c>
      <c r="H11" s="14">
        <f>RANK('C3 Intensidad'!H10,'C3 Intensidad'!H$7:H$22)</f>
        <v>15</v>
      </c>
      <c r="I11" s="14">
        <f>RANK('C3 Intensidad'!I10,'C3 Intensidad'!I$7:I$22)</f>
        <v>15</v>
      </c>
      <c r="J11" s="14">
        <f>RANK('C2 Participación'!B10,'C2 Participación'!B$7:B$22)</f>
        <v>15</v>
      </c>
      <c r="K11" s="14">
        <f>RANK('C2 Participación'!C10,'C2 Participación'!C$7:C$22)</f>
        <v>15</v>
      </c>
      <c r="L11" s="14">
        <f>RANK('C2 Participación'!D10,'C2 Participación'!D$7:D$22)</f>
        <v>13</v>
      </c>
      <c r="M11" s="14">
        <f>RANK('C2 Participación'!E10,'C2 Participación'!E$7:E$22)</f>
        <v>13</v>
      </c>
      <c r="N11" s="14">
        <f>RANK('C2 Participación'!F10,'C2 Participación'!F$7:F$22)</f>
        <v>14</v>
      </c>
      <c r="O11" s="14">
        <f>RANK('C2 Participación'!G10,'C2 Participación'!G$7:G$22)</f>
        <v>14</v>
      </c>
      <c r="P11" s="14">
        <f>RANK('C2 Participación'!H10,'C2 Participación'!H$7:H$22)</f>
        <v>14</v>
      </c>
      <c r="Q11" s="14">
        <f>RANK('C2 Participación'!I10,'C2 Participación'!I$7:I$22)</f>
        <v>14</v>
      </c>
    </row>
    <row r="12" spans="1:18" ht="15" customHeight="1" x14ac:dyDescent="0.35">
      <c r="A12" s="3" t="s">
        <v>40</v>
      </c>
      <c r="B12" s="13">
        <f>RANK('C3 Intensidad'!B11,'C3 Intensidad'!B$7:B$22)</f>
        <v>8</v>
      </c>
      <c r="C12" s="13">
        <f>RANK('C3 Intensidad'!C11,'C3 Intensidad'!C$7:C$22)</f>
        <v>8</v>
      </c>
      <c r="D12" s="13">
        <f>RANK('C3 Intensidad'!D11,'C3 Intensidad'!D$7:D$22)</f>
        <v>8</v>
      </c>
      <c r="E12" s="13">
        <f>RANK('C3 Intensidad'!E11,'C3 Intensidad'!E$7:E$22)</f>
        <v>8</v>
      </c>
      <c r="F12" s="13">
        <f>RANK('C3 Intensidad'!F11,'C3 Intensidad'!F$7:F$22)</f>
        <v>6</v>
      </c>
      <c r="G12" s="13">
        <f>RANK('C3 Intensidad'!G11,'C3 Intensidad'!G$7:G$22)</f>
        <v>9</v>
      </c>
      <c r="H12" s="13">
        <f>RANK('C3 Intensidad'!H11,'C3 Intensidad'!H$7:H$22)</f>
        <v>8</v>
      </c>
      <c r="I12" s="13">
        <f>RANK('C3 Intensidad'!I11,'C3 Intensidad'!I$7:I$22)</f>
        <v>9</v>
      </c>
      <c r="J12" s="13">
        <f>RANK('C2 Participación'!B11,'C2 Participación'!B$7:B$22)</f>
        <v>7</v>
      </c>
      <c r="K12" s="13">
        <f>RANK('C2 Participación'!C11,'C2 Participación'!C$7:C$22)</f>
        <v>7</v>
      </c>
      <c r="L12" s="13">
        <f>RANK('C2 Participación'!D11,'C2 Participación'!D$7:D$22)</f>
        <v>6</v>
      </c>
      <c r="M12" s="13">
        <f>RANK('C2 Participación'!E11,'C2 Participación'!E$7:E$22)</f>
        <v>5</v>
      </c>
      <c r="N12" s="13">
        <f>RANK('C2 Participación'!F11,'C2 Participación'!F$7:F$22)</f>
        <v>8</v>
      </c>
      <c r="O12" s="13">
        <f>RANK('C2 Participación'!G11,'C2 Participación'!G$7:G$22)</f>
        <v>6</v>
      </c>
      <c r="P12" s="13">
        <f>RANK('C2 Participación'!H11,'C2 Participación'!H$7:H$22)</f>
        <v>7</v>
      </c>
      <c r="Q12" s="13">
        <f>RANK('C2 Participación'!I11,'C2 Participación'!I$7:I$22)</f>
        <v>7</v>
      </c>
    </row>
    <row r="13" spans="1:18" ht="15" customHeight="1" x14ac:dyDescent="0.35">
      <c r="A13" s="5" t="s">
        <v>41</v>
      </c>
      <c r="B13" s="14">
        <f>RANK('C3 Intensidad'!B12,'C3 Intensidad'!B$7:B$22)</f>
        <v>7</v>
      </c>
      <c r="C13" s="14">
        <f>RANK('C3 Intensidad'!C12,'C3 Intensidad'!C$7:C$22)</f>
        <v>5</v>
      </c>
      <c r="D13" s="14">
        <f>RANK('C3 Intensidad'!D12,'C3 Intensidad'!D$7:D$22)</f>
        <v>4</v>
      </c>
      <c r="E13" s="14">
        <f>RANK('C3 Intensidad'!E12,'C3 Intensidad'!E$7:E$22)</f>
        <v>4</v>
      </c>
      <c r="F13" s="14">
        <f>RANK('C3 Intensidad'!F12,'C3 Intensidad'!F$7:F$22)</f>
        <v>4</v>
      </c>
      <c r="G13" s="14">
        <f>RANK('C3 Intensidad'!G12,'C3 Intensidad'!G$7:G$22)</f>
        <v>6</v>
      </c>
      <c r="H13" s="14">
        <f>RANK('C3 Intensidad'!H12,'C3 Intensidad'!H$7:H$22)</f>
        <v>6</v>
      </c>
      <c r="I13" s="14">
        <f>RANK('C3 Intensidad'!I12,'C3 Intensidad'!I$7:I$22)</f>
        <v>5</v>
      </c>
      <c r="J13" s="14">
        <f>RANK('C2 Participación'!B12,'C2 Participación'!B$7:B$22)</f>
        <v>2</v>
      </c>
      <c r="K13" s="14">
        <f>RANK('C2 Participación'!C12,'C2 Participación'!C$7:C$22)</f>
        <v>2</v>
      </c>
      <c r="L13" s="14">
        <f>RANK('C2 Participación'!D12,'C2 Participación'!D$7:D$22)</f>
        <v>2</v>
      </c>
      <c r="M13" s="14">
        <f>RANK('C2 Participación'!E12,'C2 Participación'!E$7:E$22)</f>
        <v>2</v>
      </c>
      <c r="N13" s="14">
        <f>RANK('C2 Participación'!F12,'C2 Participación'!F$7:F$22)</f>
        <v>2</v>
      </c>
      <c r="O13" s="14">
        <f>RANK('C2 Participación'!G12,'C2 Participación'!G$7:G$22)</f>
        <v>2</v>
      </c>
      <c r="P13" s="14">
        <f>RANK('C2 Participación'!H12,'C2 Participación'!H$7:H$22)</f>
        <v>2</v>
      </c>
      <c r="Q13" s="14">
        <f>RANK('C2 Participación'!I12,'C2 Participación'!I$7:I$22)</f>
        <v>2</v>
      </c>
    </row>
    <row r="14" spans="1:18" ht="15" customHeight="1" x14ac:dyDescent="0.35">
      <c r="A14" s="3" t="s">
        <v>42</v>
      </c>
      <c r="B14" s="13">
        <f>RANK('C3 Intensidad'!B13,'C3 Intensidad'!B$7:B$22)</f>
        <v>12</v>
      </c>
      <c r="C14" s="13">
        <f>RANK('C3 Intensidad'!C13,'C3 Intensidad'!C$7:C$22)</f>
        <v>13</v>
      </c>
      <c r="D14" s="13">
        <f>RANK('C3 Intensidad'!D13,'C3 Intensidad'!D$7:D$22)</f>
        <v>14</v>
      </c>
      <c r="E14" s="13">
        <f>RANK('C3 Intensidad'!E13,'C3 Intensidad'!E$7:E$22)</f>
        <v>14</v>
      </c>
      <c r="F14" s="13">
        <f>RANK('C3 Intensidad'!F13,'C3 Intensidad'!F$7:F$22)</f>
        <v>14</v>
      </c>
      <c r="G14" s="13">
        <f>RANK('C3 Intensidad'!G13,'C3 Intensidad'!G$7:G$22)</f>
        <v>14</v>
      </c>
      <c r="H14" s="13">
        <f>RANK('C3 Intensidad'!H13,'C3 Intensidad'!H$7:H$22)</f>
        <v>11</v>
      </c>
      <c r="I14" s="13">
        <f>RANK('C3 Intensidad'!I13,'C3 Intensidad'!I$7:I$22)</f>
        <v>12</v>
      </c>
      <c r="J14" s="13">
        <f>RANK('C2 Participación'!B13,'C2 Participación'!B$7:B$22)</f>
        <v>1</v>
      </c>
      <c r="K14" s="13">
        <f>RANK('C2 Participación'!C13,'C2 Participación'!C$7:C$22)</f>
        <v>1</v>
      </c>
      <c r="L14" s="13">
        <f>RANK('C2 Participación'!D13,'C2 Participación'!D$7:D$22)</f>
        <v>1</v>
      </c>
      <c r="M14" s="13">
        <f>RANK('C2 Participación'!E13,'C2 Participación'!E$7:E$22)</f>
        <v>1</v>
      </c>
      <c r="N14" s="13">
        <f>RANK('C2 Participación'!F13,'C2 Participación'!F$7:F$22)</f>
        <v>1</v>
      </c>
      <c r="O14" s="13">
        <f>RANK('C2 Participación'!G13,'C2 Participación'!G$7:G$22)</f>
        <v>1</v>
      </c>
      <c r="P14" s="13">
        <f>RANK('C2 Participación'!H13,'C2 Participación'!H$7:H$22)</f>
        <v>1</v>
      </c>
      <c r="Q14" s="13">
        <f>RANK('C2 Participación'!I13,'C2 Participación'!I$7:I$22)</f>
        <v>1</v>
      </c>
    </row>
    <row r="15" spans="1:18" ht="15" customHeight="1" x14ac:dyDescent="0.35">
      <c r="A15" s="5" t="s">
        <v>43</v>
      </c>
      <c r="B15" s="14">
        <f>RANK('C3 Intensidad'!B14,'C3 Intensidad'!B$7:B$22)</f>
        <v>13</v>
      </c>
      <c r="C15" s="14">
        <f>RANK('C3 Intensidad'!C14,'C3 Intensidad'!C$7:C$22)</f>
        <v>12</v>
      </c>
      <c r="D15" s="14">
        <f>RANK('C3 Intensidad'!D14,'C3 Intensidad'!D$7:D$22)</f>
        <v>11</v>
      </c>
      <c r="E15" s="14">
        <f>RANK('C3 Intensidad'!E14,'C3 Intensidad'!E$7:E$22)</f>
        <v>11</v>
      </c>
      <c r="F15" s="14">
        <f>RANK('C3 Intensidad'!F14,'C3 Intensidad'!F$7:F$22)</f>
        <v>11</v>
      </c>
      <c r="G15" s="14">
        <f>RANK('C3 Intensidad'!G14,'C3 Intensidad'!G$7:G$22)</f>
        <v>11</v>
      </c>
      <c r="H15" s="14">
        <f>RANK('C3 Intensidad'!H14,'C3 Intensidad'!H$7:H$22)</f>
        <v>13</v>
      </c>
      <c r="I15" s="14">
        <f>RANK('C3 Intensidad'!I14,'C3 Intensidad'!I$7:I$22)</f>
        <v>14</v>
      </c>
      <c r="J15" s="14">
        <f>RANK('C2 Participación'!B14,'C2 Participación'!B$7:B$22)</f>
        <v>8</v>
      </c>
      <c r="K15" s="14">
        <f>RANK('C2 Participación'!C14,'C2 Participación'!C$7:C$22)</f>
        <v>8</v>
      </c>
      <c r="L15" s="14">
        <f>RANK('C2 Participación'!D14,'C2 Participación'!D$7:D$22)</f>
        <v>9</v>
      </c>
      <c r="M15" s="14">
        <f>RANK('C2 Participación'!E14,'C2 Participación'!E$7:E$22)</f>
        <v>6</v>
      </c>
      <c r="N15" s="14">
        <f>RANK('C2 Participación'!F14,'C2 Participación'!F$7:F$22)</f>
        <v>4</v>
      </c>
      <c r="O15" s="14">
        <f>RANK('C2 Participación'!G14,'C2 Participación'!G$7:G$22)</f>
        <v>8</v>
      </c>
      <c r="P15" s="14">
        <f>RANK('C2 Participación'!H14,'C2 Participación'!H$7:H$22)</f>
        <v>8</v>
      </c>
      <c r="Q15" s="14">
        <f>RANK('C2 Participación'!I14,'C2 Participación'!I$7:I$22)</f>
        <v>8</v>
      </c>
    </row>
    <row r="16" spans="1:18" ht="15" customHeight="1" x14ac:dyDescent="0.35">
      <c r="A16" s="3" t="s">
        <v>44</v>
      </c>
      <c r="B16" s="13">
        <f>RANK('C3 Intensidad'!B15,'C3 Intensidad'!B$7:B$22)</f>
        <v>11</v>
      </c>
      <c r="C16" s="13">
        <f>RANK('C3 Intensidad'!C15,'C3 Intensidad'!C$7:C$22)</f>
        <v>11</v>
      </c>
      <c r="D16" s="13">
        <f>RANK('C3 Intensidad'!D15,'C3 Intensidad'!D$7:D$22)</f>
        <v>10</v>
      </c>
      <c r="E16" s="13">
        <f>RANK('C3 Intensidad'!E15,'C3 Intensidad'!E$7:E$22)</f>
        <v>9</v>
      </c>
      <c r="F16" s="13">
        <f>RANK('C3 Intensidad'!F15,'C3 Intensidad'!F$7:F$22)</f>
        <v>10</v>
      </c>
      <c r="G16" s="13">
        <f>RANK('C3 Intensidad'!G15,'C3 Intensidad'!G$7:G$22)</f>
        <v>10</v>
      </c>
      <c r="H16" s="13">
        <f>RANK('C3 Intensidad'!H15,'C3 Intensidad'!H$7:H$22)</f>
        <v>10</v>
      </c>
      <c r="I16" s="13">
        <f>RANK('C3 Intensidad'!I15,'C3 Intensidad'!I$7:I$22)</f>
        <v>10</v>
      </c>
      <c r="J16" s="13">
        <f>RANK('C2 Participación'!B15,'C2 Participación'!B$7:B$22)</f>
        <v>9</v>
      </c>
      <c r="K16" s="13">
        <f>RANK('C2 Participación'!C15,'C2 Participación'!C$7:C$22)</f>
        <v>9</v>
      </c>
      <c r="L16" s="13">
        <f>RANK('C2 Participación'!D15,'C2 Participación'!D$7:D$22)</f>
        <v>8</v>
      </c>
      <c r="M16" s="13">
        <f>RANK('C2 Participación'!E15,'C2 Participación'!E$7:E$22)</f>
        <v>9</v>
      </c>
      <c r="N16" s="13">
        <f>RANK('C2 Participación'!F15,'C2 Participación'!F$7:F$22)</f>
        <v>7</v>
      </c>
      <c r="O16" s="13">
        <f>RANK('C2 Participación'!G15,'C2 Participación'!G$7:G$22)</f>
        <v>9</v>
      </c>
      <c r="P16" s="13">
        <f>RANK('C2 Participación'!H15,'C2 Participación'!H$7:H$22)</f>
        <v>9</v>
      </c>
      <c r="Q16" s="13">
        <f>RANK('C2 Participación'!I15,'C2 Participación'!I$7:I$22)</f>
        <v>9</v>
      </c>
    </row>
    <row r="17" spans="1:17" ht="15" customHeight="1" x14ac:dyDescent="0.35">
      <c r="A17" s="5" t="s">
        <v>45</v>
      </c>
      <c r="B17" s="14">
        <f>RANK('C3 Intensidad'!B16,'C3 Intensidad'!B$7:B$22)</f>
        <v>9</v>
      </c>
      <c r="C17" s="14">
        <f>RANK('C3 Intensidad'!C16,'C3 Intensidad'!C$7:C$22)</f>
        <v>9</v>
      </c>
      <c r="D17" s="14">
        <f>RANK('C3 Intensidad'!D16,'C3 Intensidad'!D$7:D$22)</f>
        <v>5</v>
      </c>
      <c r="E17" s="14">
        <f>RANK('C3 Intensidad'!E16,'C3 Intensidad'!E$7:E$22)</f>
        <v>2</v>
      </c>
      <c r="F17" s="14">
        <f>RANK('C3 Intensidad'!F16,'C3 Intensidad'!F$7:F$22)</f>
        <v>5</v>
      </c>
      <c r="G17" s="14">
        <f>RANK('C3 Intensidad'!G16,'C3 Intensidad'!G$7:G$22)</f>
        <v>8</v>
      </c>
      <c r="H17" s="14">
        <f>RANK('C3 Intensidad'!H16,'C3 Intensidad'!H$7:H$22)</f>
        <v>9</v>
      </c>
      <c r="I17" s="14">
        <f>RANK('C3 Intensidad'!I16,'C3 Intensidad'!I$7:I$22)</f>
        <v>8</v>
      </c>
      <c r="J17" s="14">
        <f>RANK('C2 Participación'!B16,'C2 Participación'!B$7:B$22)</f>
        <v>13</v>
      </c>
      <c r="K17" s="14">
        <f>RANK('C2 Participación'!C16,'C2 Participación'!C$7:C$22)</f>
        <v>13</v>
      </c>
      <c r="L17" s="14">
        <f>RANK('C2 Participación'!D16,'C2 Participación'!D$7:D$22)</f>
        <v>11</v>
      </c>
      <c r="M17" s="14">
        <f>RANK('C2 Participación'!E16,'C2 Participación'!E$7:E$22)</f>
        <v>10</v>
      </c>
      <c r="N17" s="14">
        <f>RANK('C2 Participación'!F16,'C2 Participación'!F$7:F$22)</f>
        <v>11</v>
      </c>
      <c r="O17" s="14">
        <f>RANK('C2 Participación'!G16,'C2 Participación'!G$7:G$22)</f>
        <v>13</v>
      </c>
      <c r="P17" s="14">
        <f>RANK('C2 Participación'!H16,'C2 Participación'!H$7:H$22)</f>
        <v>13</v>
      </c>
      <c r="Q17" s="14">
        <f>RANK('C2 Participación'!I16,'C2 Participación'!I$7:I$22)</f>
        <v>13</v>
      </c>
    </row>
    <row r="18" spans="1:17" ht="15" customHeight="1" x14ac:dyDescent="0.35">
      <c r="A18" s="3" t="s">
        <v>46</v>
      </c>
      <c r="B18" s="13">
        <f>RANK('C3 Intensidad'!B17,'C3 Intensidad'!B$7:B$22)</f>
        <v>14</v>
      </c>
      <c r="C18" s="13">
        <f>RANK('C3 Intensidad'!C17,'C3 Intensidad'!C$7:C$22)</f>
        <v>14</v>
      </c>
      <c r="D18" s="13">
        <f>RANK('C3 Intensidad'!D17,'C3 Intensidad'!D$7:D$22)</f>
        <v>12</v>
      </c>
      <c r="E18" s="13">
        <f>RANK('C3 Intensidad'!E17,'C3 Intensidad'!E$7:E$22)</f>
        <v>12</v>
      </c>
      <c r="F18" s="13">
        <f>RANK('C3 Intensidad'!F17,'C3 Intensidad'!F$7:F$22)</f>
        <v>12</v>
      </c>
      <c r="G18" s="13">
        <f>RANK('C3 Intensidad'!G17,'C3 Intensidad'!G$7:G$22)</f>
        <v>13</v>
      </c>
      <c r="H18" s="13">
        <f>RANK('C3 Intensidad'!H17,'C3 Intensidad'!H$7:H$22)</f>
        <v>12</v>
      </c>
      <c r="I18" s="13">
        <f>RANK('C3 Intensidad'!I17,'C3 Intensidad'!I$7:I$22)</f>
        <v>13</v>
      </c>
      <c r="J18" s="13">
        <f>RANK('C2 Participación'!B17,'C2 Participación'!B$7:B$22)</f>
        <v>3</v>
      </c>
      <c r="K18" s="13">
        <f>RANK('C2 Participación'!C17,'C2 Participación'!C$7:C$22)</f>
        <v>3</v>
      </c>
      <c r="L18" s="13">
        <f>RANK('C2 Participación'!D17,'C2 Participación'!D$7:D$22)</f>
        <v>3</v>
      </c>
      <c r="M18" s="13">
        <f>RANK('C2 Participación'!E17,'C2 Participación'!E$7:E$22)</f>
        <v>3</v>
      </c>
      <c r="N18" s="13">
        <f>RANK('C2 Participación'!F17,'C2 Participación'!F$7:F$22)</f>
        <v>3</v>
      </c>
      <c r="O18" s="13">
        <f>RANK('C2 Participación'!G17,'C2 Participación'!G$7:G$22)</f>
        <v>3</v>
      </c>
      <c r="P18" s="13">
        <f>RANK('C2 Participación'!H17,'C2 Participación'!H$7:H$22)</f>
        <v>4</v>
      </c>
      <c r="Q18" s="13">
        <f>RANK('C2 Participación'!I17,'C2 Participación'!I$7:I$22)</f>
        <v>4</v>
      </c>
    </row>
    <row r="19" spans="1:17" ht="15" customHeight="1" x14ac:dyDescent="0.35">
      <c r="A19" s="5" t="s">
        <v>47</v>
      </c>
      <c r="B19" s="14">
        <f>RANK('C3 Intensidad'!B18,'C3 Intensidad'!B$7:B$22)</f>
        <v>3</v>
      </c>
      <c r="C19" s="14">
        <f>RANK('C3 Intensidad'!C18,'C3 Intensidad'!C$7:C$22)</f>
        <v>3</v>
      </c>
      <c r="D19" s="14">
        <f>RANK('C3 Intensidad'!D18,'C3 Intensidad'!D$7:D$22)</f>
        <v>2</v>
      </c>
      <c r="E19" s="14">
        <f>RANK('C3 Intensidad'!E18,'C3 Intensidad'!E$7:E$22)</f>
        <v>1</v>
      </c>
      <c r="F19" s="14">
        <f>RANK('C3 Intensidad'!F18,'C3 Intensidad'!F$7:F$22)</f>
        <v>3</v>
      </c>
      <c r="G19" s="14">
        <f>RANK('C3 Intensidad'!G18,'C3 Intensidad'!G$7:G$22)</f>
        <v>5</v>
      </c>
      <c r="H19" s="14">
        <f>RANK('C3 Intensidad'!H18,'C3 Intensidad'!H$7:H$22)</f>
        <v>3</v>
      </c>
      <c r="I19" s="14">
        <f>RANK('C3 Intensidad'!I18,'C3 Intensidad'!I$7:I$22)</f>
        <v>2</v>
      </c>
      <c r="J19" s="14">
        <f>RANK('C2 Participación'!B18,'C2 Participación'!B$7:B$22)</f>
        <v>6</v>
      </c>
      <c r="K19" s="14">
        <f>RANK('C2 Participación'!C18,'C2 Participación'!C$7:C$22)</f>
        <v>6</v>
      </c>
      <c r="L19" s="14">
        <f>RANK('C2 Participación'!D18,'C2 Participación'!D$7:D$22)</f>
        <v>4</v>
      </c>
      <c r="M19" s="14">
        <f>RANK('C2 Participación'!E18,'C2 Participación'!E$7:E$22)</f>
        <v>4</v>
      </c>
      <c r="N19" s="14">
        <f>RANK('C2 Participación'!F18,'C2 Participación'!F$7:F$22)</f>
        <v>6</v>
      </c>
      <c r="O19" s="14">
        <f>RANK('C2 Participación'!G18,'C2 Participación'!G$7:G$22)</f>
        <v>7</v>
      </c>
      <c r="P19" s="14">
        <f>RANK('C2 Participación'!H18,'C2 Participación'!H$7:H$22)</f>
        <v>6</v>
      </c>
      <c r="Q19" s="14">
        <f>RANK('C2 Participación'!I18,'C2 Participación'!I$7:I$22)</f>
        <v>6</v>
      </c>
    </row>
    <row r="20" spans="1:17" ht="15" customHeight="1" x14ac:dyDescent="0.35">
      <c r="A20" s="3" t="s">
        <v>48</v>
      </c>
      <c r="B20" s="13">
        <f>RANK('C3 Intensidad'!B19,'C3 Intensidad'!B$7:B$22)</f>
        <v>5</v>
      </c>
      <c r="C20" s="13">
        <f>RANK('C3 Intensidad'!C19,'C3 Intensidad'!C$7:C$22)</f>
        <v>4</v>
      </c>
      <c r="D20" s="13">
        <f>RANK('C3 Intensidad'!D19,'C3 Intensidad'!D$7:D$22)</f>
        <v>3</v>
      </c>
      <c r="E20" s="13">
        <f>RANK('C3 Intensidad'!E19,'C3 Intensidad'!E$7:E$22)</f>
        <v>3</v>
      </c>
      <c r="F20" s="13">
        <f>RANK('C3 Intensidad'!F19,'C3 Intensidad'!F$7:F$22)</f>
        <v>2</v>
      </c>
      <c r="G20" s="13">
        <f>RANK('C3 Intensidad'!G19,'C3 Intensidad'!G$7:G$22)</f>
        <v>4</v>
      </c>
      <c r="H20" s="13">
        <f>RANK('C3 Intensidad'!H19,'C3 Intensidad'!H$7:H$22)</f>
        <v>5</v>
      </c>
      <c r="I20" s="13">
        <f>RANK('C3 Intensidad'!I19,'C3 Intensidad'!I$7:I$22)</f>
        <v>3</v>
      </c>
      <c r="J20" s="13">
        <f>RANK('C2 Participación'!B19,'C2 Participación'!B$7:B$22)</f>
        <v>12</v>
      </c>
      <c r="K20" s="13">
        <f>RANK('C2 Participación'!C19,'C2 Participación'!C$7:C$22)</f>
        <v>12</v>
      </c>
      <c r="L20" s="13">
        <f>RANK('C2 Participación'!D19,'C2 Participación'!D$7:D$22)</f>
        <v>12</v>
      </c>
      <c r="M20" s="13">
        <f>RANK('C2 Participación'!E19,'C2 Participación'!E$7:E$22)</f>
        <v>12</v>
      </c>
      <c r="N20" s="13">
        <f>RANK('C2 Participación'!F19,'C2 Participación'!F$7:F$22)</f>
        <v>12</v>
      </c>
      <c r="O20" s="13">
        <f>RANK('C2 Participación'!G19,'C2 Participación'!G$7:G$22)</f>
        <v>12</v>
      </c>
      <c r="P20" s="13">
        <f>RANK('C2 Participación'!H19,'C2 Participación'!H$7:H$22)</f>
        <v>12</v>
      </c>
      <c r="Q20" s="13">
        <f>RANK('C2 Participación'!I19,'C2 Participación'!I$7:I$22)</f>
        <v>12</v>
      </c>
    </row>
    <row r="21" spans="1:17" ht="15" customHeight="1" x14ac:dyDescent="0.35">
      <c r="A21" s="5" t="s">
        <v>49</v>
      </c>
      <c r="B21" s="14">
        <f>RANK('C3 Intensidad'!B20,'C3 Intensidad'!B$7:B$22)</f>
        <v>6</v>
      </c>
      <c r="C21" s="14">
        <f>RANK('C3 Intensidad'!C20,'C3 Intensidad'!C$7:C$22)</f>
        <v>7</v>
      </c>
      <c r="D21" s="14">
        <f>RANK('C3 Intensidad'!D20,'C3 Intensidad'!D$7:D$22)</f>
        <v>9</v>
      </c>
      <c r="E21" s="14">
        <f>RANK('C3 Intensidad'!E20,'C3 Intensidad'!E$7:E$22)</f>
        <v>6</v>
      </c>
      <c r="F21" s="14">
        <f>RANK('C3 Intensidad'!F20,'C3 Intensidad'!F$7:F$22)</f>
        <v>7</v>
      </c>
      <c r="G21" s="14">
        <f>RANK('C3 Intensidad'!G20,'C3 Intensidad'!G$7:G$22)</f>
        <v>7</v>
      </c>
      <c r="H21" s="14">
        <f>RANK('C3 Intensidad'!H20,'C3 Intensidad'!H$7:H$22)</f>
        <v>4</v>
      </c>
      <c r="I21" s="14">
        <f>RANK('C3 Intensidad'!I20,'C3 Intensidad'!I$7:I$22)</f>
        <v>4</v>
      </c>
      <c r="J21" s="14">
        <f>RANK('C2 Participación'!B20,'C2 Participación'!B$7:B$22)</f>
        <v>4</v>
      </c>
      <c r="K21" s="14">
        <f>RANK('C2 Participación'!C20,'C2 Participación'!C$7:C$22)</f>
        <v>5</v>
      </c>
      <c r="L21" s="14">
        <f>RANK('C2 Participación'!D20,'C2 Participación'!D$7:D$22)</f>
        <v>7</v>
      </c>
      <c r="M21" s="14">
        <f>RANK('C2 Participación'!E20,'C2 Participación'!E$7:E$22)</f>
        <v>8</v>
      </c>
      <c r="N21" s="14">
        <f>RANK('C2 Participación'!F20,'C2 Participación'!F$7:F$22)</f>
        <v>5</v>
      </c>
      <c r="O21" s="14">
        <f>RANK('C2 Participación'!G20,'C2 Participación'!G$7:G$22)</f>
        <v>5</v>
      </c>
      <c r="P21" s="14">
        <f>RANK('C2 Participación'!H20,'C2 Participación'!H$7:H$22)</f>
        <v>5</v>
      </c>
      <c r="Q21" s="14">
        <f>RANK('C2 Participación'!I20,'C2 Participación'!I$7:I$22)</f>
        <v>5</v>
      </c>
    </row>
    <row r="22" spans="1:17" ht="15" customHeight="1" x14ac:dyDescent="0.35">
      <c r="A22" s="3" t="s">
        <v>50</v>
      </c>
      <c r="B22" s="13">
        <f>RANK('C3 Intensidad'!B21,'C3 Intensidad'!B$7:B$22)</f>
        <v>4</v>
      </c>
      <c r="C22" s="13">
        <f>RANK('C3 Intensidad'!C21,'C3 Intensidad'!C$7:C$22)</f>
        <v>6</v>
      </c>
      <c r="D22" s="13">
        <f>RANK('C3 Intensidad'!D21,'C3 Intensidad'!D$7:D$22)</f>
        <v>7</v>
      </c>
      <c r="E22" s="13">
        <f>RANK('C3 Intensidad'!E21,'C3 Intensidad'!E$7:E$22)</f>
        <v>7</v>
      </c>
      <c r="F22" s="13">
        <f>RANK('C3 Intensidad'!F21,'C3 Intensidad'!F$7:F$22)</f>
        <v>8</v>
      </c>
      <c r="G22" s="13">
        <f>RANK('C3 Intensidad'!G21,'C3 Intensidad'!G$7:G$22)</f>
        <v>2</v>
      </c>
      <c r="H22" s="13">
        <f>RANK('C3 Intensidad'!H21,'C3 Intensidad'!H$7:H$22)</f>
        <v>2</v>
      </c>
      <c r="I22" s="13">
        <f>RANK('C3 Intensidad'!I21,'C3 Intensidad'!I$7:I$22)</f>
        <v>6</v>
      </c>
      <c r="J22" s="13">
        <f>RANK('C2 Participación'!B21,'C2 Participación'!B$7:B$22)</f>
        <v>16</v>
      </c>
      <c r="K22" s="13">
        <f>RANK('C2 Participación'!C21,'C2 Participación'!C$7:C$22)</f>
        <v>16</v>
      </c>
      <c r="L22" s="13">
        <f>RANK('C2 Participación'!D21,'C2 Participación'!D$7:D$22)</f>
        <v>16</v>
      </c>
      <c r="M22" s="13">
        <f>RANK('C2 Participación'!E21,'C2 Participación'!E$7:E$22)</f>
        <v>16</v>
      </c>
      <c r="N22" s="13">
        <f>RANK('C2 Participación'!F21,'C2 Participación'!F$7:F$22)</f>
        <v>16</v>
      </c>
      <c r="O22" s="13">
        <f>RANK('C2 Participación'!G21,'C2 Participación'!G$7:G$22)</f>
        <v>16</v>
      </c>
      <c r="P22" s="13">
        <f>RANK('C2 Participación'!H21,'C2 Participación'!H$7:H$22)</f>
        <v>16</v>
      </c>
      <c r="Q22" s="13">
        <f>RANK('C2 Participación'!I21,'C2 Participación'!I$7:I$22)</f>
        <v>16</v>
      </c>
    </row>
    <row r="23" spans="1:17" ht="15" customHeight="1" x14ac:dyDescent="0.35">
      <c r="A23" s="5" t="s">
        <v>51</v>
      </c>
      <c r="B23" s="14">
        <f>RANK('C3 Intensidad'!B22,'C3 Intensidad'!B$7:B$22)</f>
        <v>1</v>
      </c>
      <c r="C23" s="14">
        <f>RANK('C3 Intensidad'!C22,'C3 Intensidad'!C$7:C$22)</f>
        <v>1</v>
      </c>
      <c r="D23" s="14">
        <f>RANK('C3 Intensidad'!D22,'C3 Intensidad'!D$7:D$22)</f>
        <v>1</v>
      </c>
      <c r="E23" s="14">
        <f>RANK('C3 Intensidad'!E22,'C3 Intensidad'!E$7:E$22)</f>
        <v>5</v>
      </c>
      <c r="F23" s="14">
        <f>RANK('C3 Intensidad'!F22,'C3 Intensidad'!F$7:F$22)</f>
        <v>1</v>
      </c>
      <c r="G23" s="14">
        <f>RANK('C3 Intensidad'!G22,'C3 Intensidad'!G$7:G$22)</f>
        <v>1</v>
      </c>
      <c r="H23" s="14">
        <f>RANK('C3 Intensidad'!H22,'C3 Intensidad'!H$7:H$22)</f>
        <v>1</v>
      </c>
      <c r="I23" s="14">
        <f>RANK('C3 Intensidad'!I22,'C3 Intensidad'!I$7:I$22)</f>
        <v>1</v>
      </c>
      <c r="J23" s="14">
        <f>RANK('C2 Participación'!B22,'C2 Participación'!B$7:B$22)</f>
        <v>11</v>
      </c>
      <c r="K23" s="14">
        <f>RANK('C2 Participación'!C22,'C2 Participación'!C$7:C$22)</f>
        <v>11</v>
      </c>
      <c r="L23" s="14">
        <f>RANK('C2 Participación'!D22,'C2 Participación'!D$7:D$22)</f>
        <v>14</v>
      </c>
      <c r="M23" s="14">
        <f>RANK('C2 Participación'!E22,'C2 Participación'!E$7:E$22)</f>
        <v>14</v>
      </c>
      <c r="N23" s="14">
        <f>RANK('C2 Participación'!F22,'C2 Participación'!F$7:F$22)</f>
        <v>13</v>
      </c>
      <c r="O23" s="14">
        <f>RANK('C2 Participación'!G22,'C2 Participación'!G$7:G$22)</f>
        <v>11</v>
      </c>
      <c r="P23" s="14">
        <f>RANK('C2 Participación'!H22,'C2 Participación'!H$7:H$22)</f>
        <v>11</v>
      </c>
      <c r="Q23" s="14">
        <f>RANK('C2 Participación'!I22,'C2 Participación'!I$7:I$22)</f>
        <v>11</v>
      </c>
    </row>
    <row r="25" spans="1:17" ht="31.5" customHeight="1" x14ac:dyDescent="0.35">
      <c r="A25" s="26" t="s">
        <v>82</v>
      </c>
      <c r="B25" s="21"/>
      <c r="C25" s="21"/>
      <c r="D25" s="21"/>
      <c r="E25" s="21"/>
      <c r="F25" s="21"/>
      <c r="G25" s="21"/>
      <c r="H25" s="21"/>
      <c r="I25" s="21"/>
      <c r="J25" s="21"/>
      <c r="K25" s="21"/>
      <c r="L25" s="21"/>
      <c r="M25" s="21"/>
      <c r="N25" s="21"/>
      <c r="O25" s="21"/>
      <c r="P25" s="21"/>
      <c r="Q25" s="21"/>
    </row>
    <row r="26" spans="1:17" ht="15" customHeight="1" x14ac:dyDescent="0.35">
      <c r="A26" s="26" t="s">
        <v>83</v>
      </c>
      <c r="B26" s="21"/>
      <c r="C26" s="21"/>
      <c r="D26" s="21"/>
      <c r="E26" s="21"/>
      <c r="F26" s="21"/>
      <c r="G26" s="21"/>
      <c r="H26" s="21"/>
      <c r="I26" s="21"/>
      <c r="J26" s="21"/>
      <c r="K26" s="21"/>
      <c r="L26" s="21"/>
      <c r="M26" s="21"/>
      <c r="N26" s="21"/>
      <c r="O26" s="21"/>
      <c r="P26" s="21"/>
      <c r="Q26" s="21"/>
    </row>
    <row r="27" spans="1:17" ht="44" customHeight="1" x14ac:dyDescent="0.35">
      <c r="A27" s="26" t="s">
        <v>56</v>
      </c>
      <c r="B27" s="21"/>
      <c r="C27" s="21"/>
      <c r="D27" s="21"/>
      <c r="E27" s="21"/>
      <c r="F27" s="21"/>
      <c r="G27" s="21"/>
      <c r="H27" s="21"/>
      <c r="I27" s="21"/>
      <c r="J27" s="21"/>
      <c r="K27" s="21"/>
      <c r="L27" s="21"/>
      <c r="M27" s="21"/>
      <c r="N27" s="21"/>
      <c r="O27" s="21"/>
      <c r="P27" s="21"/>
      <c r="Q27" s="21"/>
    </row>
  </sheetData>
  <mergeCells count="9">
    <mergeCell ref="B1:R1"/>
    <mergeCell ref="A27:Q27"/>
    <mergeCell ref="B6:I6"/>
    <mergeCell ref="J6:Q6"/>
    <mergeCell ref="A26:Q26"/>
    <mergeCell ref="B2:R2"/>
    <mergeCell ref="A25:Q25"/>
    <mergeCell ref="B3:R3"/>
    <mergeCell ref="A6:A7"/>
  </mergeCells>
  <pageMargins left="0.5" right="0.5" top="1" bottom="1" header="0.5" footer="0.5"/>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Índice</vt:lpstr>
      <vt:lpstr>C1 PIB turístico</vt:lpstr>
      <vt:lpstr>C2 Participación</vt:lpstr>
      <vt:lpstr>C3 Intensidad</vt:lpstr>
      <vt:lpstr>C4 PIB regional</vt:lpstr>
      <vt:lpstr>C5 Posición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PIB turístico regional, participación e intensidad 2018-2025</dc:title>
  <dc:subject>Estadística experimental, Subsecretaría de Turismo, División de Estudios</dc:subject>
  <dc:creator>División de Estudios, Subsecretaría de Turismo</dc:creator>
  <cp:lastModifiedBy>Pamela Pereyra Alam</cp:lastModifiedBy>
  <dcterms:created xsi:type="dcterms:W3CDTF">2026-10-05T23:29:06Z</dcterms:created>
  <dcterms:modified xsi:type="dcterms:W3CDTF">2026-10-05T23:54:24Z</dcterms:modified>
</cp:coreProperties>
</file>